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2204520dafde6e6/Répertoire root/C de C/Secrétariat État/Campagne des oeuvres/2026-2027/"/>
    </mc:Choice>
  </mc:AlternateContent>
  <xr:revisionPtr revIDLastSave="6" documentId="8_{9910F90E-D448-466E-8CFA-2DC0912E504E}" xr6:coauthVersionLast="47" xr6:coauthVersionMax="47" xr10:uidLastSave="{534D4C80-8B95-47ED-8619-B633FFBA183C}"/>
  <bookViews>
    <workbookView xWindow="-108" yWindow="-108" windowWidth="23256" windowHeight="13896" xr2:uid="{C2A85621-7332-4ADC-9804-EA70BC4B3922}"/>
  </bookViews>
  <sheets>
    <sheet name="Octobre" sheetId="1" r:id="rId1"/>
    <sheet name="Novembre" sheetId="2" r:id="rId2"/>
    <sheet name="Décembre" sheetId="3" r:id="rId3"/>
    <sheet name="Janvier" sheetId="4" r:id="rId4"/>
    <sheet name="Février" sheetId="5" r:id="rId5"/>
    <sheet name="Mars" sheetId="6" r:id="rId6"/>
  </sheets>
  <definedNames>
    <definedName name="_xlnm.Print_Area" localSheetId="2">Décembre!$A$1:$L$30</definedName>
    <definedName name="_xlnm.Print_Area" localSheetId="4">Février!$A$1:$L$30</definedName>
    <definedName name="_xlnm.Print_Area" localSheetId="3">Janvier!$A$1:$L$30</definedName>
    <definedName name="_xlnm.Print_Area" localSheetId="5">Mars!$A$1:$L$30</definedName>
    <definedName name="_xlnm.Print_Area" localSheetId="1">Novembre!$A$1:$L$30</definedName>
    <definedName name="_xlnm.Print_Area" localSheetId="0">Octobre!$A$1:$L$30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F17" i="6" l="1"/>
  <c r="B4" i="6"/>
  <c r="B4" i="5"/>
  <c r="B4" i="4"/>
  <c r="B4" i="3"/>
  <c r="B4" i="2"/>
  <c r="L2" i="1"/>
  <c r="L2" i="6" s="1"/>
  <c r="A3" i="6"/>
  <c r="A3" i="5"/>
  <c r="A3" i="4"/>
  <c r="A3" i="3"/>
  <c r="A3" i="2"/>
  <c r="L30" i="6"/>
  <c r="L30" i="5"/>
  <c r="L30" i="4"/>
  <c r="L30" i="3"/>
  <c r="L30" i="2"/>
  <c r="E14" i="6"/>
  <c r="D14" i="6"/>
  <c r="B14" i="1"/>
  <c r="G14" i="1" s="1"/>
  <c r="A9" i="6"/>
  <c r="A9" i="5"/>
  <c r="A9" i="4"/>
  <c r="A9" i="3"/>
  <c r="A9" i="2"/>
  <c r="B14" i="2" s="1"/>
  <c r="A14" i="2"/>
  <c r="A13" i="2"/>
  <c r="A12" i="2"/>
  <c r="A12" i="3" s="1"/>
  <c r="A12" i="4" s="1"/>
  <c r="A11" i="2"/>
  <c r="A11" i="3" s="1"/>
  <c r="A11" i="4" s="1"/>
  <c r="A11" i="5" s="1"/>
  <c r="A11" i="6" s="1"/>
  <c r="A10" i="2"/>
  <c r="A10" i="3" s="1"/>
  <c r="A10" i="4" s="1"/>
  <c r="F14" i="1"/>
  <c r="A7" i="2"/>
  <c r="C5" i="2"/>
  <c r="A7" i="3"/>
  <c r="C5" i="3"/>
  <c r="A17" i="6"/>
  <c r="J14" i="6"/>
  <c r="C16" i="6" s="1"/>
  <c r="A7" i="6"/>
  <c r="C5" i="6"/>
  <c r="C18" i="5"/>
  <c r="A17" i="5"/>
  <c r="C16" i="5"/>
  <c r="J14" i="5"/>
  <c r="A7" i="5"/>
  <c r="C5" i="5"/>
  <c r="C18" i="4"/>
  <c r="A17" i="4"/>
  <c r="J14" i="4"/>
  <c r="C16" i="4" s="1"/>
  <c r="A7" i="4"/>
  <c r="C5" i="4"/>
  <c r="C18" i="3"/>
  <c r="A17" i="3"/>
  <c r="J14" i="3"/>
  <c r="C16" i="3" s="1"/>
  <c r="A17" i="2"/>
  <c r="J14" i="2"/>
  <c r="C18" i="2" s="1"/>
  <c r="J14" i="1"/>
  <c r="A17" i="1"/>
  <c r="K14" i="1"/>
  <c r="C18" i="6" l="1"/>
  <c r="L2" i="2"/>
  <c r="L2" i="3"/>
  <c r="L2" i="4"/>
  <c r="L2" i="5"/>
  <c r="A13" i="3"/>
  <c r="A13" i="4" s="1"/>
  <c r="A14" i="3"/>
  <c r="A14" i="4" s="1"/>
  <c r="A14" i="5" s="1"/>
  <c r="A14" i="6" s="1"/>
  <c r="B14" i="3"/>
  <c r="A12" i="5"/>
  <c r="A12" i="6" s="1"/>
  <c r="H14" i="1"/>
  <c r="A10" i="5"/>
  <c r="A10" i="6" s="1"/>
  <c r="C16" i="2"/>
  <c r="L14" i="1"/>
  <c r="I14" i="1"/>
  <c r="F14" i="2" s="1"/>
  <c r="A16" i="1"/>
  <c r="C16" i="1"/>
  <c r="C18" i="1"/>
  <c r="B14" i="4" l="1"/>
  <c r="A13" i="5"/>
  <c r="A13" i="6" s="1"/>
  <c r="B14" i="6"/>
  <c r="A16" i="6" s="1"/>
  <c r="B14" i="5"/>
  <c r="I16" i="1"/>
  <c r="A16" i="5" l="1"/>
  <c r="K14" i="2"/>
  <c r="L14" i="2" s="1"/>
  <c r="I14" i="2"/>
  <c r="F14" i="3" s="1"/>
  <c r="I16" i="2" l="1"/>
  <c r="K14" i="3" l="1"/>
  <c r="L14" i="3" s="1"/>
  <c r="I14" i="3"/>
  <c r="G14" i="2"/>
  <c r="I16" i="3" l="1"/>
  <c r="F14" i="4"/>
  <c r="A16" i="4"/>
  <c r="A16" i="2"/>
  <c r="H14" i="2"/>
  <c r="G14" i="4" l="1"/>
  <c r="H14" i="4" s="1"/>
  <c r="K14" i="4"/>
  <c r="L14" i="4" s="1"/>
  <c r="I14" i="4"/>
  <c r="A16" i="3"/>
  <c r="G14" i="3" l="1"/>
  <c r="H14" i="3" s="1"/>
  <c r="I16" i="4"/>
  <c r="F14" i="5"/>
  <c r="G14" i="5" s="1"/>
  <c r="K14" i="5" l="1"/>
  <c r="L14" i="5" s="1"/>
  <c r="I14" i="5"/>
  <c r="H14" i="5"/>
  <c r="I16" i="5" l="1"/>
  <c r="F14" i="6"/>
  <c r="K14" i="6" l="1"/>
  <c r="L14" i="6" s="1"/>
  <c r="I14" i="6"/>
  <c r="G14" i="6" l="1"/>
  <c r="H14" i="6" s="1"/>
  <c r="I16" i="6"/>
</calcChain>
</file>

<file path=xl/sharedStrings.xml><?xml version="1.0" encoding="utf-8"?>
<sst xmlns="http://schemas.openxmlformats.org/spreadsheetml/2006/main" count="303" uniqueCount="53">
  <si>
    <t>LES CHEVALIERS DE COLOMB DU QUÉBEC</t>
  </si>
  <si>
    <t>Livrets reçus</t>
  </si>
  <si>
    <t>en</t>
  </si>
  <si>
    <t>circulation</t>
  </si>
  <si>
    <t>non distribués</t>
  </si>
  <si>
    <t>et non vendus</t>
  </si>
  <si>
    <t>par</t>
  </si>
  <si>
    <t>le coordonnateur</t>
  </si>
  <si>
    <t>ventes</t>
  </si>
  <si>
    <t>antérieures</t>
  </si>
  <si>
    <t>de livrets</t>
  </si>
  <si>
    <t>non vendus</t>
  </si>
  <si>
    <t>retournés</t>
  </si>
  <si>
    <t>Livrets reçus par le coordonnateur</t>
  </si>
  <si>
    <t>Livrets vendus par le Conseil</t>
  </si>
  <si>
    <t>Livrets en main non distribués et non vendus par le coordonnateur</t>
  </si>
  <si>
    <t>Total des ventes antérieures de livrets</t>
  </si>
  <si>
    <t>Livrets non vendus retournés</t>
  </si>
  <si>
    <t>Total des livrets vendus à ce jour</t>
  </si>
  <si>
    <t>Total des remises du mois 40% des ventes</t>
  </si>
  <si>
    <t>Total des remises antérieures</t>
  </si>
  <si>
    <t>Total des remises à ce jour</t>
  </si>
  <si>
    <t>Octobre</t>
  </si>
  <si>
    <t>Année:</t>
  </si>
  <si>
    <t>Rapport no.:</t>
  </si>
  <si>
    <t>Mois:</t>
  </si>
  <si>
    <t>En date du:</t>
  </si>
  <si>
    <t>Compte rendu des livrets en quantité</t>
  </si>
  <si>
    <t>District no.</t>
  </si>
  <si>
    <t>RAPPORT DU CONSEIL</t>
  </si>
  <si>
    <t>Montant du chèque</t>
  </si>
  <si>
    <t>No. du chèque</t>
  </si>
  <si>
    <t>SVP libellez votre chèque de:</t>
  </si>
  <si>
    <t>Ce chèque doit être inclus lors de la remise du rapport</t>
  </si>
  <si>
    <t xml:space="preserve">   Note: SVP veuillez vous assurer que votre numéro de Conseil est bien identifié sur le chèque et que les 2 signataires y ont apposé leur signature</t>
  </si>
  <si>
    <t>Commentaires:</t>
  </si>
  <si>
    <t>Signature du responsable du Conseil</t>
  </si>
  <si>
    <t>Approuvé par le Grand Chevalier</t>
  </si>
  <si>
    <r>
      <t xml:space="preserve"> à l'ordre de: </t>
    </r>
    <r>
      <rPr>
        <b/>
        <sz val="11"/>
        <color theme="1"/>
        <rFont val="Aptos Narrow"/>
        <family val="2"/>
        <scheme val="minor"/>
      </rPr>
      <t>Œuvres charitables des Chevaliers de Colomb du Québec inc.</t>
    </r>
  </si>
  <si>
    <t>RAPPORT / Campagne des œuvres charitables 2026-2027</t>
  </si>
  <si>
    <t>________________________________________</t>
  </si>
  <si>
    <t>Dons accumulés à ce jour (6,00$ par livret vendu)</t>
  </si>
  <si>
    <t>No. et nom du Conseil</t>
  </si>
  <si>
    <t>Livrets en circulation</t>
  </si>
  <si>
    <t>Novembre</t>
  </si>
  <si>
    <t>Total des livrets</t>
  </si>
  <si>
    <t>Décembre</t>
  </si>
  <si>
    <t>Janvier</t>
  </si>
  <si>
    <t>Février</t>
  </si>
  <si>
    <t>Mars</t>
  </si>
  <si>
    <t>Compte rendu en dollars CA</t>
  </si>
  <si>
    <t>QC08CF-EX</t>
  </si>
  <si>
    <t>Contrôle des livrets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</si>
</sst>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$&quot;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3" fontId="1" fillId="0" borderId="28" xfId="0" applyNumberFormat="1" applyFont="1" applyBorder="1" applyAlignment="1">
      <alignment horizontal="center"/>
    </xf>
    <xf numFmtId="3" fontId="1" fillId="0" borderId="29" xfId="0" applyNumberFormat="1" applyFont="1" applyBorder="1" applyAlignment="1">
      <alignment horizontal="center"/>
    </xf>
    <xf numFmtId="3" fontId="0" fillId="3" borderId="29" xfId="0" applyNumberFormat="1" applyFill="1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2" fillId="0" borderId="13" xfId="0" applyFont="1" applyBorder="1" applyAlignment="1" applyProtection="1">
      <alignment horizontal="center"/>
      <protection locked="0"/>
    </xf>
    <xf numFmtId="1" fontId="6" fillId="3" borderId="42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vertical="center"/>
      <protection locked="0"/>
    </xf>
    <xf numFmtId="0" fontId="0" fillId="0" borderId="35" xfId="0" applyBorder="1" applyProtection="1">
      <protection locked="0"/>
    </xf>
    <xf numFmtId="1" fontId="1" fillId="0" borderId="35" xfId="0" applyNumberFormat="1" applyFont="1" applyBorder="1" applyAlignment="1" applyProtection="1">
      <alignment horizontal="left"/>
      <protection locked="0"/>
    </xf>
    <xf numFmtId="0" fontId="0" fillId="0" borderId="36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1" fillId="0" borderId="17" xfId="0" applyFont="1" applyBorder="1" applyAlignment="1" applyProtection="1">
      <alignment vertical="top"/>
      <protection locked="0"/>
    </xf>
    <xf numFmtId="164" fontId="1" fillId="0" borderId="29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left" vertical="center"/>
    </xf>
    <xf numFmtId="164" fontId="2" fillId="0" borderId="32" xfId="0" applyNumberFormat="1" applyFont="1" applyBorder="1" applyAlignment="1">
      <alignment horizontal="center" vertical="center"/>
    </xf>
    <xf numFmtId="38" fontId="0" fillId="3" borderId="1" xfId="0" applyNumberFormat="1" applyFill="1" applyBorder="1" applyAlignment="1" applyProtection="1">
      <alignment horizontal="center" vertical="center"/>
      <protection locked="0"/>
    </xf>
    <xf numFmtId="38" fontId="0" fillId="3" borderId="3" xfId="0" applyNumberFormat="1" applyFill="1" applyBorder="1" applyAlignment="1" applyProtection="1">
      <alignment horizontal="center" vertical="center"/>
      <protection locked="0"/>
    </xf>
    <xf numFmtId="38" fontId="0" fillId="3" borderId="27" xfId="0" applyNumberFormat="1" applyFill="1" applyBorder="1" applyAlignment="1" applyProtection="1">
      <alignment horizontal="center" vertical="center"/>
      <protection locked="0"/>
    </xf>
    <xf numFmtId="38" fontId="0" fillId="3" borderId="5" xfId="0" applyNumberForma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3" fontId="0" fillId="4" borderId="29" xfId="0" applyNumberFormat="1" applyFill="1" applyBorder="1" applyAlignment="1">
      <alignment horizontal="center"/>
    </xf>
    <xf numFmtId="3" fontId="1" fillId="4" borderId="29" xfId="0" applyNumberFormat="1" applyFont="1" applyFill="1" applyBorder="1" applyAlignment="1">
      <alignment horizontal="center"/>
    </xf>
    <xf numFmtId="1" fontId="6" fillId="0" borderId="42" xfId="0" applyNumberFormat="1" applyFont="1" applyBorder="1" applyAlignment="1">
      <alignment horizontal="center"/>
    </xf>
    <xf numFmtId="0" fontId="0" fillId="0" borderId="30" xfId="0" applyBorder="1" applyProtection="1">
      <protection locked="0"/>
    </xf>
    <xf numFmtId="3" fontId="0" fillId="0" borderId="29" xfId="0" applyNumberFormat="1" applyBorder="1" applyAlignment="1">
      <alignment horizontal="center"/>
    </xf>
    <xf numFmtId="14" fontId="2" fillId="3" borderId="6" xfId="0" applyNumberFormat="1" applyFont="1" applyFill="1" applyBorder="1" applyAlignment="1" applyProtection="1">
      <alignment horizontal="center"/>
      <protection locked="0"/>
    </xf>
    <xf numFmtId="14" fontId="2" fillId="5" borderId="6" xfId="0" applyNumberFormat="1" applyFont="1" applyFill="1" applyBorder="1" applyAlignment="1" applyProtection="1">
      <alignment horizontal="center"/>
      <protection locked="0"/>
    </xf>
    <xf numFmtId="0" fontId="1" fillId="0" borderId="38" xfId="0" applyFont="1" applyBorder="1" applyAlignment="1">
      <alignment vertical="center"/>
    </xf>
    <xf numFmtId="38" fontId="0" fillId="0" borderId="1" xfId="0" applyNumberFormat="1" applyBorder="1" applyAlignment="1">
      <alignment horizontal="center" vertical="center"/>
    </xf>
    <xf numFmtId="0" fontId="0" fillId="0" borderId="0" xfId="0" applyAlignment="1" applyProtection="1">
      <alignment horizontal="right"/>
      <protection locked="0"/>
    </xf>
    <xf numFmtId="0" fontId="0" fillId="3" borderId="41" xfId="0" applyFill="1" applyBorder="1" applyProtection="1">
      <protection locked="0"/>
    </xf>
    <xf numFmtId="0" fontId="0" fillId="3" borderId="40" xfId="0" applyFill="1" applyBorder="1" applyProtection="1">
      <protection locked="0"/>
    </xf>
    <xf numFmtId="0" fontId="0" fillId="3" borderId="34" xfId="0" applyFill="1" applyBorder="1" applyProtection="1"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0" fillId="0" borderId="30" xfId="0" applyBorder="1" applyProtection="1">
      <protection locked="0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0" xfId="0" applyBorder="1" applyProtection="1">
      <protection locked="0"/>
    </xf>
    <xf numFmtId="0" fontId="0" fillId="0" borderId="34" xfId="0" applyBorder="1" applyProtection="1">
      <protection locked="0"/>
    </xf>
    <xf numFmtId="0" fontId="1" fillId="0" borderId="41" xfId="0" applyFont="1" applyBorder="1" applyProtection="1"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right" vertical="center"/>
      <protection locked="0"/>
    </xf>
    <xf numFmtId="0" fontId="0" fillId="0" borderId="39" xfId="0" applyBorder="1" applyProtection="1">
      <protection locked="0"/>
    </xf>
    <xf numFmtId="0" fontId="0" fillId="0" borderId="33" xfId="0" applyBorder="1" applyProtection="1"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 applyProtection="1">
      <alignment horizontal="left" vertical="center"/>
      <protection locked="0"/>
    </xf>
    <xf numFmtId="0" fontId="2" fillId="3" borderId="8" xfId="0" applyFont="1" applyFill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</cellXfs>
  <cellStyles count="1">
    <cellStyle name="Normal" xfId="0" builtinId="0"/>
  </cellStyles>
  <dxfs count="5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53340</xdr:rowOff>
    </xdr:from>
    <xdr:to>
      <xdr:col>1</xdr:col>
      <xdr:colOff>281940</xdr:colOff>
      <xdr:row>3</xdr:row>
      <xdr:rowOff>342900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D3802BC-E1CD-4648-D5EC-16B08B7B0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3340"/>
          <a:ext cx="1165860" cy="1165860"/>
        </a:xfrm>
        <a:prstGeom prst="rect">
          <a:avLst/>
        </a:prstGeom>
      </xdr:spPr>
    </xdr:pic>
    <xdr:clientData/>
  </xdr:twoCellAnchor>
  <xdr:twoCellAnchor editAs="oneCell">
    <xdr:from>
      <xdr:col>8</xdr:col>
      <xdr:colOff>853440</xdr:colOff>
      <xdr:row>0</xdr:row>
      <xdr:rowOff>68580</xdr:rowOff>
    </xdr:from>
    <xdr:to>
      <xdr:col>9</xdr:col>
      <xdr:colOff>914400</xdr:colOff>
      <xdr:row>3</xdr:row>
      <xdr:rowOff>327660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17CA394-FE91-4703-A7D1-FBE5C80B8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68580"/>
          <a:ext cx="1135380" cy="11353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60960</xdr:rowOff>
    </xdr:from>
    <xdr:to>
      <xdr:col>1</xdr:col>
      <xdr:colOff>114300</xdr:colOff>
      <xdr:row>3</xdr:row>
      <xdr:rowOff>297180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61C2D37-B14C-4261-B436-C757A7F02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0960"/>
          <a:ext cx="1112520" cy="1112520"/>
        </a:xfrm>
        <a:prstGeom prst="rect">
          <a:avLst/>
        </a:prstGeom>
      </xdr:spPr>
    </xdr:pic>
    <xdr:clientData/>
  </xdr:twoCellAnchor>
  <xdr:twoCellAnchor editAs="oneCell">
    <xdr:from>
      <xdr:col>8</xdr:col>
      <xdr:colOff>906780</xdr:colOff>
      <xdr:row>0</xdr:row>
      <xdr:rowOff>60960</xdr:rowOff>
    </xdr:from>
    <xdr:to>
      <xdr:col>9</xdr:col>
      <xdr:colOff>975360</xdr:colOff>
      <xdr:row>3</xdr:row>
      <xdr:rowOff>327660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C23936-D720-49EA-97EE-22440DC94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2140" y="60960"/>
          <a:ext cx="1143000" cy="1143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0</xdr:rowOff>
    </xdr:from>
    <xdr:to>
      <xdr:col>1</xdr:col>
      <xdr:colOff>76200</xdr:colOff>
      <xdr:row>3</xdr:row>
      <xdr:rowOff>274320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ECFBE5B-290B-4BB2-B285-766C12961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300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8</xdr:col>
      <xdr:colOff>922020</xdr:colOff>
      <xdr:row>0</xdr:row>
      <xdr:rowOff>106680</xdr:rowOff>
    </xdr:from>
    <xdr:to>
      <xdr:col>9</xdr:col>
      <xdr:colOff>922020</xdr:colOff>
      <xdr:row>3</xdr:row>
      <xdr:rowOff>304800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45D1C71-8695-4D55-829E-DF4A6127B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7380" y="106680"/>
          <a:ext cx="1074420" cy="10744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1</xdr:row>
      <xdr:rowOff>0</xdr:rowOff>
    </xdr:from>
    <xdr:to>
      <xdr:col>1</xdr:col>
      <xdr:colOff>99060</xdr:colOff>
      <xdr:row>3</xdr:row>
      <xdr:rowOff>312420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034068F-9381-44FE-B2C1-943D76F2E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114300"/>
          <a:ext cx="1074420" cy="1074420"/>
        </a:xfrm>
        <a:prstGeom prst="rect">
          <a:avLst/>
        </a:prstGeom>
      </xdr:spPr>
    </xdr:pic>
    <xdr:clientData/>
  </xdr:twoCellAnchor>
  <xdr:twoCellAnchor editAs="oneCell">
    <xdr:from>
      <xdr:col>8</xdr:col>
      <xdr:colOff>922020</xdr:colOff>
      <xdr:row>1</xdr:row>
      <xdr:rowOff>7620</xdr:rowOff>
    </xdr:from>
    <xdr:to>
      <xdr:col>9</xdr:col>
      <xdr:colOff>929640</xdr:colOff>
      <xdr:row>3</xdr:row>
      <xdr:rowOff>327660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08F80DF-FAF2-44CD-93CF-C734CEB06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7380" y="121920"/>
          <a:ext cx="1082040" cy="10820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1</xdr:row>
      <xdr:rowOff>7620</xdr:rowOff>
    </xdr:from>
    <xdr:to>
      <xdr:col>1</xdr:col>
      <xdr:colOff>137160</xdr:colOff>
      <xdr:row>3</xdr:row>
      <xdr:rowOff>312420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A4C42C-5FEE-4413-B95C-1C759ACAB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121920"/>
          <a:ext cx="1066800" cy="1066800"/>
        </a:xfrm>
        <a:prstGeom prst="rect">
          <a:avLst/>
        </a:prstGeom>
      </xdr:spPr>
    </xdr:pic>
    <xdr:clientData/>
  </xdr:twoCellAnchor>
  <xdr:twoCellAnchor editAs="oneCell">
    <xdr:from>
      <xdr:col>8</xdr:col>
      <xdr:colOff>868680</xdr:colOff>
      <xdr:row>1</xdr:row>
      <xdr:rowOff>7620</xdr:rowOff>
    </xdr:from>
    <xdr:to>
      <xdr:col>9</xdr:col>
      <xdr:colOff>845820</xdr:colOff>
      <xdr:row>3</xdr:row>
      <xdr:rowOff>297180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91097CA-7AD2-42A1-9941-00886DF2B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4040" y="121920"/>
          <a:ext cx="1051560" cy="1051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1</xdr:row>
      <xdr:rowOff>0</xdr:rowOff>
    </xdr:from>
    <xdr:to>
      <xdr:col>1</xdr:col>
      <xdr:colOff>106680</xdr:colOff>
      <xdr:row>3</xdr:row>
      <xdr:rowOff>274320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60BD46F-6C33-46BB-8438-4F06BF3BA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114300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8</xdr:col>
      <xdr:colOff>922020</xdr:colOff>
      <xdr:row>1</xdr:row>
      <xdr:rowOff>7620</xdr:rowOff>
    </xdr:from>
    <xdr:to>
      <xdr:col>9</xdr:col>
      <xdr:colOff>906780</xdr:colOff>
      <xdr:row>3</xdr:row>
      <xdr:rowOff>304800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A73168A-2279-4111-8A06-6FA2A94C4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7380" y="121920"/>
          <a:ext cx="1059180" cy="10591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CE0F-068E-47CE-B144-0A6A9B52ADFF}">
  <dimension ref="A1:L43"/>
  <sheetViews>
    <sheetView tabSelected="1" zoomScaleNormal="100" workbookViewId="0">
      <selection activeCell="L1" sqref="L1"/>
    </sheetView>
  </sheetViews>
  <sheetFormatPr baseColWidth="10" defaultColWidth="11.44140625" defaultRowHeight="14.4" x14ac:dyDescent="0.3"/>
  <cols>
    <col min="1" max="12" width="15.6640625" style="7" customWidth="1"/>
    <col min="13" max="16384" width="11.44140625" style="7"/>
  </cols>
  <sheetData>
    <row r="1" spans="1:12" ht="9" customHeight="1" thickTop="1" thickBot="1" x14ac:dyDescent="0.3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ht="30" customHeight="1" thickTop="1" x14ac:dyDescent="0.55000000000000004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5"/>
      <c r="K2" s="8" t="s">
        <v>23</v>
      </c>
      <c r="L2" s="9" t="str">
        <f>MID(A3,43,4)</f>
        <v>2026</v>
      </c>
    </row>
    <row r="3" spans="1:12" ht="30" customHeight="1" x14ac:dyDescent="0.5">
      <c r="A3" s="86" t="s">
        <v>39</v>
      </c>
      <c r="B3" s="87"/>
      <c r="C3" s="87"/>
      <c r="D3" s="87"/>
      <c r="E3" s="87"/>
      <c r="F3" s="87"/>
      <c r="G3" s="87"/>
      <c r="H3" s="87"/>
      <c r="I3" s="87"/>
      <c r="J3" s="88"/>
      <c r="K3" s="10" t="s">
        <v>24</v>
      </c>
      <c r="L3" s="11">
        <v>1</v>
      </c>
    </row>
    <row r="4" spans="1:12" ht="30" customHeight="1" thickBot="1" x14ac:dyDescent="0.55000000000000004">
      <c r="A4" s="12"/>
      <c r="B4" s="80" t="s">
        <v>52</v>
      </c>
      <c r="C4" s="80"/>
      <c r="D4" s="80"/>
      <c r="E4" s="80"/>
      <c r="F4" s="80"/>
      <c r="G4" s="80"/>
      <c r="H4" s="80"/>
      <c r="I4" s="80"/>
      <c r="J4" s="14"/>
      <c r="K4" s="10" t="s">
        <v>25</v>
      </c>
      <c r="L4" s="11" t="s">
        <v>22</v>
      </c>
    </row>
    <row r="5" spans="1:12" ht="30" customHeight="1" thickTop="1" thickBot="1" x14ac:dyDescent="0.4">
      <c r="A5" s="89" t="s">
        <v>42</v>
      </c>
      <c r="B5" s="91"/>
      <c r="C5" s="92"/>
      <c r="D5" s="93"/>
      <c r="E5" s="93"/>
      <c r="F5" s="93"/>
      <c r="G5" s="93"/>
      <c r="H5" s="93"/>
      <c r="I5" s="93"/>
      <c r="J5" s="94"/>
      <c r="K5" s="15" t="s">
        <v>26</v>
      </c>
      <c r="L5" s="52"/>
    </row>
    <row r="6" spans="1:12" ht="30" customHeight="1" thickTop="1" thickBot="1" x14ac:dyDescent="0.4">
      <c r="A6" s="16" t="s">
        <v>28</v>
      </c>
      <c r="B6" s="89" t="s">
        <v>29</v>
      </c>
      <c r="C6" s="90"/>
      <c r="D6" s="90"/>
      <c r="E6" s="90"/>
      <c r="F6" s="90"/>
      <c r="G6" s="90"/>
      <c r="H6" s="90"/>
      <c r="I6" s="90"/>
      <c r="J6" s="90"/>
      <c r="K6" s="90"/>
      <c r="L6" s="91"/>
    </row>
    <row r="7" spans="1:12" ht="30" customHeight="1" thickTop="1" thickBot="1" x14ac:dyDescent="0.4">
      <c r="A7" s="17"/>
      <c r="B7" s="89" t="s">
        <v>27</v>
      </c>
      <c r="C7" s="90"/>
      <c r="D7" s="90"/>
      <c r="E7" s="90"/>
      <c r="F7" s="90"/>
      <c r="G7" s="90"/>
      <c r="H7" s="95"/>
      <c r="I7" s="96"/>
      <c r="J7" s="89" t="s">
        <v>50</v>
      </c>
      <c r="K7" s="90"/>
      <c r="L7" s="91"/>
    </row>
    <row r="8" spans="1:12" ht="30" customHeight="1" thickTop="1" thickBot="1" x14ac:dyDescent="0.4">
      <c r="A8" s="18" t="s">
        <v>1</v>
      </c>
      <c r="B8" s="19">
        <v>1</v>
      </c>
      <c r="C8" s="20">
        <v>2</v>
      </c>
      <c r="D8" s="20">
        <v>3</v>
      </c>
      <c r="E8" s="20">
        <v>4</v>
      </c>
      <c r="F8" s="20">
        <v>5</v>
      </c>
      <c r="G8" s="21">
        <v>6</v>
      </c>
      <c r="H8" s="21">
        <v>7</v>
      </c>
      <c r="I8" s="21">
        <v>8</v>
      </c>
      <c r="J8" s="21">
        <v>9</v>
      </c>
      <c r="K8" s="20">
        <v>10</v>
      </c>
      <c r="L8" s="45">
        <v>11</v>
      </c>
    </row>
    <row r="9" spans="1:12" ht="30" customHeight="1" thickTop="1" x14ac:dyDescent="0.3">
      <c r="A9" s="41"/>
      <c r="B9" s="60" t="s">
        <v>13</v>
      </c>
      <c r="C9" s="60" t="s">
        <v>14</v>
      </c>
      <c r="D9" s="60" t="s">
        <v>43</v>
      </c>
      <c r="E9" s="60" t="s">
        <v>15</v>
      </c>
      <c r="F9" s="60" t="s">
        <v>16</v>
      </c>
      <c r="G9" s="66" t="s">
        <v>17</v>
      </c>
      <c r="H9" s="60" t="s">
        <v>45</v>
      </c>
      <c r="I9" s="60" t="s">
        <v>18</v>
      </c>
      <c r="J9" s="66" t="s">
        <v>19</v>
      </c>
      <c r="K9" s="60" t="s">
        <v>20</v>
      </c>
      <c r="L9" s="97" t="s">
        <v>21</v>
      </c>
    </row>
    <row r="10" spans="1:12" ht="30" customHeight="1" x14ac:dyDescent="0.3">
      <c r="A10" s="42"/>
      <c r="B10" s="61"/>
      <c r="C10" s="61"/>
      <c r="D10" s="61" t="s">
        <v>2</v>
      </c>
      <c r="E10" s="61" t="s">
        <v>4</v>
      </c>
      <c r="F10" s="61" t="s">
        <v>8</v>
      </c>
      <c r="G10" s="67" t="s">
        <v>11</v>
      </c>
      <c r="H10" s="71"/>
      <c r="I10" s="71"/>
      <c r="J10" s="67" t="s">
        <v>11</v>
      </c>
      <c r="K10" s="61" t="s">
        <v>11</v>
      </c>
      <c r="L10" s="98"/>
    </row>
    <row r="11" spans="1:12" ht="30" customHeight="1" x14ac:dyDescent="0.3">
      <c r="A11" s="42"/>
      <c r="B11" s="61"/>
      <c r="C11" s="61"/>
      <c r="D11" s="61" t="s">
        <v>3</v>
      </c>
      <c r="E11" s="61" t="s">
        <v>5</v>
      </c>
      <c r="F11" s="61" t="s">
        <v>9</v>
      </c>
      <c r="G11" s="67" t="s">
        <v>12</v>
      </c>
      <c r="H11" s="71"/>
      <c r="I11" s="71"/>
      <c r="J11" s="67" t="s">
        <v>12</v>
      </c>
      <c r="K11" s="61" t="s">
        <v>12</v>
      </c>
      <c r="L11" s="98"/>
    </row>
    <row r="12" spans="1:12" ht="30" customHeight="1" x14ac:dyDescent="0.3">
      <c r="A12" s="42"/>
      <c r="B12" s="61"/>
      <c r="C12" s="61"/>
      <c r="D12" s="61"/>
      <c r="E12" s="61" t="s">
        <v>6</v>
      </c>
      <c r="F12" s="61" t="s">
        <v>10</v>
      </c>
      <c r="G12" s="67"/>
      <c r="H12" s="71"/>
      <c r="I12" s="71"/>
      <c r="J12" s="67"/>
      <c r="K12" s="61"/>
      <c r="L12" s="98"/>
    </row>
    <row r="13" spans="1:12" ht="30" customHeight="1" x14ac:dyDescent="0.3">
      <c r="A13" s="43"/>
      <c r="B13" s="62"/>
      <c r="C13" s="62"/>
      <c r="D13" s="62"/>
      <c r="E13" s="62" t="s">
        <v>7</v>
      </c>
      <c r="F13" s="62"/>
      <c r="G13" s="68"/>
      <c r="H13" s="72"/>
      <c r="I13" s="72"/>
      <c r="J13" s="68"/>
      <c r="K13" s="62"/>
      <c r="L13" s="99"/>
    </row>
    <row r="14" spans="1:12" ht="30" customHeight="1" thickBot="1" x14ac:dyDescent="0.35">
      <c r="A14" s="44"/>
      <c r="B14" s="1">
        <f>IF(SUM(A9:A14)&lt;0,"ERREUR",SUM(A9:A14))</f>
        <v>0</v>
      </c>
      <c r="C14" s="3">
        <v>0</v>
      </c>
      <c r="D14" s="3">
        <v>0</v>
      </c>
      <c r="E14" s="3">
        <v>0</v>
      </c>
      <c r="F14" s="51">
        <f>0</f>
        <v>0</v>
      </c>
      <c r="G14" s="48">
        <f>IF(B14-SUM(C14:F14)&lt;&gt;0,"ERREUR",0)</f>
        <v>0</v>
      </c>
      <c r="H14" s="2">
        <f>IF(SUM(C14:F14)&lt;&gt;B14,"ERREUR",B14)</f>
        <v>0</v>
      </c>
      <c r="I14" s="2">
        <f>C14+F14</f>
        <v>0</v>
      </c>
      <c r="J14" s="36">
        <f>C14*4</f>
        <v>0</v>
      </c>
      <c r="K14" s="36">
        <f>F14*4</f>
        <v>0</v>
      </c>
      <c r="L14" s="37">
        <f>J14+K14</f>
        <v>0</v>
      </c>
    </row>
    <row r="15" spans="1:12" ht="9" customHeight="1" thickTop="1" thickBot="1" x14ac:dyDescent="0.35"/>
    <row r="16" spans="1:12" ht="30" customHeight="1" thickTop="1" x14ac:dyDescent="0.3">
      <c r="A16" s="38">
        <f>B14</f>
        <v>0</v>
      </c>
      <c r="B16" s="22" t="s">
        <v>30</v>
      </c>
      <c r="C16" s="39">
        <f>J14</f>
        <v>0</v>
      </c>
      <c r="D16" s="23" t="s">
        <v>31</v>
      </c>
      <c r="E16" s="46"/>
      <c r="F16" s="69" t="s">
        <v>41</v>
      </c>
      <c r="G16" s="70"/>
      <c r="H16" s="70"/>
      <c r="I16" s="39">
        <f>I14*6</f>
        <v>0</v>
      </c>
      <c r="J16" s="24"/>
      <c r="K16" s="24"/>
      <c r="L16" s="25"/>
    </row>
    <row r="17" spans="1:12" ht="30" customHeight="1" thickBot="1" x14ac:dyDescent="0.35">
      <c r="A17" s="26" t="str">
        <f>CONCATENATE("PAIEMENT PAR CHÈQUE NO. ",E16)</f>
        <v xml:space="preserve">PAIEMENT PAR CHÈQUE NO. </v>
      </c>
      <c r="B17" s="27"/>
      <c r="C17" s="28"/>
      <c r="D17" s="27"/>
      <c r="E17" s="27"/>
      <c r="F17" s="27"/>
      <c r="G17" s="27"/>
      <c r="H17" s="27"/>
      <c r="I17" s="27"/>
      <c r="J17" s="27"/>
      <c r="K17" s="27"/>
      <c r="L17" s="29"/>
    </row>
    <row r="18" spans="1:12" ht="30" customHeight="1" thickBot="1" x14ac:dyDescent="0.35">
      <c r="A18" s="63" t="s">
        <v>32</v>
      </c>
      <c r="B18" s="64"/>
      <c r="C18" s="40">
        <f>J14</f>
        <v>0</v>
      </c>
      <c r="D18" s="65" t="s">
        <v>38</v>
      </c>
      <c r="E18" s="65"/>
      <c r="F18" s="65"/>
      <c r="G18" s="65"/>
      <c r="H18" s="65"/>
      <c r="I18" s="64" t="s">
        <v>33</v>
      </c>
      <c r="J18" s="76"/>
      <c r="K18" s="76"/>
      <c r="L18" s="77"/>
    </row>
    <row r="19" spans="1:12" ht="30" customHeight="1" x14ac:dyDescent="0.3">
      <c r="A19" s="78" t="s">
        <v>34</v>
      </c>
      <c r="B19" s="79"/>
      <c r="C19" s="79"/>
      <c r="D19" s="79"/>
      <c r="E19" s="79"/>
      <c r="F19" s="79"/>
      <c r="G19" s="79"/>
      <c r="H19" s="79"/>
      <c r="I19" s="79"/>
      <c r="J19" s="79"/>
      <c r="K19" s="30"/>
      <c r="L19" s="31"/>
    </row>
    <row r="20" spans="1:12" ht="30" customHeight="1" x14ac:dyDescent="0.3">
      <c r="A20" s="75" t="s">
        <v>35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4"/>
    </row>
    <row r="21" spans="1:12" ht="30" customHeight="1" x14ac:dyDescent="0.3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9"/>
    </row>
    <row r="22" spans="1:12" ht="30" customHeight="1" x14ac:dyDescent="0.3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9"/>
    </row>
    <row r="23" spans="1:12" ht="30" customHeight="1" x14ac:dyDescent="0.3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9"/>
    </row>
    <row r="24" spans="1:12" ht="19.95" customHeight="1" x14ac:dyDescent="0.3">
      <c r="A24" s="32"/>
      <c r="L24" s="29"/>
    </row>
    <row r="25" spans="1:12" ht="19.95" customHeight="1" x14ac:dyDescent="0.3">
      <c r="A25" s="33"/>
      <c r="L25" s="34"/>
    </row>
    <row r="26" spans="1:12" ht="19.95" customHeight="1" x14ac:dyDescent="0.3">
      <c r="A26" s="33"/>
      <c r="L26" s="34"/>
    </row>
    <row r="27" spans="1:12" ht="19.95" customHeight="1" x14ac:dyDescent="0.3">
      <c r="A27" s="33"/>
      <c r="G27" s="81" t="s">
        <v>40</v>
      </c>
      <c r="H27" s="82"/>
      <c r="J27" s="81" t="s">
        <v>40</v>
      </c>
      <c r="K27" s="82"/>
      <c r="L27" s="34"/>
    </row>
    <row r="28" spans="1:12" ht="19.95" customHeight="1" x14ac:dyDescent="0.3">
      <c r="A28" s="33"/>
      <c r="G28" s="82"/>
      <c r="H28" s="82"/>
      <c r="J28" s="82"/>
      <c r="K28" s="82"/>
      <c r="L28" s="34"/>
    </row>
    <row r="29" spans="1:12" ht="19.95" customHeight="1" thickBot="1" x14ac:dyDescent="0.35">
      <c r="A29" s="12"/>
      <c r="B29" s="13"/>
      <c r="C29" s="13"/>
      <c r="D29" s="13"/>
      <c r="E29" s="13"/>
      <c r="F29" s="13"/>
      <c r="G29" s="35" t="s">
        <v>36</v>
      </c>
      <c r="H29" s="13"/>
      <c r="I29" s="13"/>
      <c r="J29" s="35" t="s">
        <v>37</v>
      </c>
      <c r="K29" s="13"/>
      <c r="L29" s="14"/>
    </row>
    <row r="30" spans="1:12" ht="15.6" customHeight="1" thickTop="1" x14ac:dyDescent="0.3">
      <c r="L30" s="56" t="s">
        <v>51</v>
      </c>
    </row>
    <row r="31" spans="1:12" ht="19.95" customHeight="1" x14ac:dyDescent="0.3"/>
    <row r="32" spans="1:12" ht="19.95" customHeight="1" x14ac:dyDescent="0.3"/>
    <row r="33" ht="19.95" customHeight="1" x14ac:dyDescent="0.3"/>
    <row r="34" ht="19.95" customHeight="1" x14ac:dyDescent="0.3"/>
    <row r="35" ht="19.95" customHeight="1" x14ac:dyDescent="0.3"/>
    <row r="36" ht="19.95" customHeight="1" x14ac:dyDescent="0.3"/>
    <row r="37" ht="19.95" customHeight="1" x14ac:dyDescent="0.3"/>
    <row r="38" ht="19.95" customHeight="1" x14ac:dyDescent="0.3"/>
    <row r="39" ht="19.95" customHeight="1" x14ac:dyDescent="0.3"/>
    <row r="40" ht="19.95" customHeight="1" x14ac:dyDescent="0.3"/>
    <row r="41" ht="19.95" customHeight="1" x14ac:dyDescent="0.3"/>
    <row r="42" ht="19.95" customHeight="1" x14ac:dyDescent="0.3"/>
    <row r="43" ht="19.95" customHeight="1" x14ac:dyDescent="0.3"/>
  </sheetData>
  <sheetProtection algorithmName="SHA-512" hashValue="sGXCS1BPWR8q2vC179au/j51xETvMMz4/60fSqYmGqTEm+TmbNll34DiZqHluYfap/vunzt2V5ysAh9/1IkzLA==" saltValue="g9udH6B04VydZ5x7IkvI7A==" spinCount="100000" sheet="1" selectLockedCells="1"/>
  <mergeCells count="31">
    <mergeCell ref="B4:I4"/>
    <mergeCell ref="G27:H28"/>
    <mergeCell ref="J27:K28"/>
    <mergeCell ref="A2:J2"/>
    <mergeCell ref="A3:J3"/>
    <mergeCell ref="B6:L6"/>
    <mergeCell ref="J9:J13"/>
    <mergeCell ref="K9:K13"/>
    <mergeCell ref="A5:B5"/>
    <mergeCell ref="C5:J5"/>
    <mergeCell ref="B7:I7"/>
    <mergeCell ref="J7:L7"/>
    <mergeCell ref="B9:B13"/>
    <mergeCell ref="D9:D13"/>
    <mergeCell ref="I9:I13"/>
    <mergeCell ref="L9:L13"/>
    <mergeCell ref="A23:L23"/>
    <mergeCell ref="A22:L22"/>
    <mergeCell ref="C9:C13"/>
    <mergeCell ref="E9:E13"/>
    <mergeCell ref="A18:B18"/>
    <mergeCell ref="D18:H18"/>
    <mergeCell ref="F9:F13"/>
    <mergeCell ref="G9:G13"/>
    <mergeCell ref="F16:H16"/>
    <mergeCell ref="H9:H13"/>
    <mergeCell ref="C20:L20"/>
    <mergeCell ref="A20:B20"/>
    <mergeCell ref="I18:L18"/>
    <mergeCell ref="A19:J19"/>
    <mergeCell ref="A21:L21"/>
  </mergeCells>
  <dataValidations count="8">
    <dataValidation type="whole" allowBlank="1" showInputMessage="1" showErrorMessage="1" sqref="F41 A7" xr:uid="{DAAC91FF-A1E2-410C-818D-6DB650D164BC}">
      <formula1>1</formula1>
      <formula2>116</formula2>
    </dataValidation>
    <dataValidation type="whole" allowBlank="1" showInputMessage="1" showErrorMessage="1" sqref="A10:A14" xr:uid="{71E55BF5-6E49-46E7-A36D-CE891E2C5A58}">
      <formula1>-150000</formula1>
      <formula2>150000</formula2>
    </dataValidation>
    <dataValidation type="whole" operator="greaterThanOrEqual" allowBlank="1" showInputMessage="1" showErrorMessage="1" sqref="A9" xr:uid="{7BB62645-DF78-4964-AA42-52D54A2BB3B0}">
      <formula1>0</formula1>
    </dataValidation>
    <dataValidation operator="greaterThanOrEqual" allowBlank="1" showInputMessage="1" showErrorMessage="1" sqref="A16" xr:uid="{78A503C7-9C51-480C-BD5C-3B001203AC9C}"/>
    <dataValidation type="whole" allowBlank="1" showInputMessage="1" showErrorMessage="1" sqref="E14" xr:uid="{434C285F-F2AF-4646-86C4-46D8DCE5D6E2}">
      <formula1>0</formula1>
      <formula2>B14-C14-D14</formula2>
    </dataValidation>
    <dataValidation type="whole" allowBlank="1" showInputMessage="1" showErrorMessage="1" sqref="C14" xr:uid="{713304C8-58F1-47A0-9874-A06AADF544EE}">
      <formula1>0</formula1>
      <formula2>B14</formula2>
    </dataValidation>
    <dataValidation type="whole" operator="greaterThan" allowBlank="1" showInputMessage="1" showErrorMessage="1" sqref="E16" xr:uid="{79717937-DFBA-43F0-AC1F-C00FB1BF3545}">
      <formula1>0</formula1>
    </dataValidation>
    <dataValidation type="whole" allowBlank="1" showInputMessage="1" showErrorMessage="1" sqref="D14" xr:uid="{A4997398-A949-4FDE-B500-0408333D5DED}">
      <formula1>0</formula1>
      <formula2>B14-C14</formula2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r:id="rId1"/>
  <ignoredErrors>
    <ignoredError sqref="I14 A17 L2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7294-53DE-4ED5-AE28-4A8471B75EBD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7" customWidth="1"/>
    <col min="13" max="16384" width="11.44140625" style="7"/>
  </cols>
  <sheetData>
    <row r="1" spans="1:12" ht="9" customHeight="1" thickTop="1" thickBot="1" x14ac:dyDescent="0.3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ht="30" customHeight="1" thickTop="1" x14ac:dyDescent="0.55000000000000004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5"/>
      <c r="K2" s="8" t="s">
        <v>23</v>
      </c>
      <c r="L2" s="9" t="str">
        <f>Octobre!L2</f>
        <v>2026</v>
      </c>
    </row>
    <row r="3" spans="1:12" ht="30" customHeight="1" x14ac:dyDescent="0.5">
      <c r="A3" s="86" t="str">
        <f>Octobre!A3</f>
        <v>RAPPORT / Campagne des œuvres charitables 2026-2027</v>
      </c>
      <c r="B3" s="87"/>
      <c r="C3" s="87"/>
      <c r="D3" s="87"/>
      <c r="E3" s="87"/>
      <c r="F3" s="87"/>
      <c r="G3" s="87"/>
      <c r="H3" s="87"/>
      <c r="I3" s="87"/>
      <c r="J3" s="88"/>
      <c r="K3" s="10" t="s">
        <v>24</v>
      </c>
      <c r="L3" s="11">
        <v>2</v>
      </c>
    </row>
    <row r="4" spans="1:12" ht="30" customHeight="1" thickBot="1" x14ac:dyDescent="0.55000000000000004">
      <c r="A4" s="12"/>
      <c r="B4" s="80" t="str">
        <f>Octobre!B4</f>
        <v>Contrôle des livrets</v>
      </c>
      <c r="C4" s="80"/>
      <c r="D4" s="80"/>
      <c r="E4" s="80"/>
      <c r="F4" s="80"/>
      <c r="G4" s="80"/>
      <c r="H4" s="80"/>
      <c r="I4" s="80"/>
      <c r="J4" s="14"/>
      <c r="K4" s="10" t="s">
        <v>25</v>
      </c>
      <c r="L4" s="11" t="s">
        <v>44</v>
      </c>
    </row>
    <row r="5" spans="1:12" ht="30" customHeight="1" thickTop="1" thickBot="1" x14ac:dyDescent="0.4">
      <c r="A5" s="89" t="s">
        <v>42</v>
      </c>
      <c r="B5" s="91"/>
      <c r="C5" s="100">
        <f>Octobre!C5</f>
        <v>0</v>
      </c>
      <c r="D5" s="101"/>
      <c r="E5" s="101"/>
      <c r="F5" s="101"/>
      <c r="G5" s="101"/>
      <c r="H5" s="101"/>
      <c r="I5" s="101"/>
      <c r="J5" s="102"/>
      <c r="K5" s="15" t="s">
        <v>26</v>
      </c>
      <c r="L5" s="53"/>
    </row>
    <row r="6" spans="1:12" ht="30" customHeight="1" thickTop="1" thickBot="1" x14ac:dyDescent="0.4">
      <c r="A6" s="16" t="s">
        <v>28</v>
      </c>
      <c r="B6" s="89" t="s">
        <v>29</v>
      </c>
      <c r="C6" s="90"/>
      <c r="D6" s="90"/>
      <c r="E6" s="90"/>
      <c r="F6" s="90"/>
      <c r="G6" s="90"/>
      <c r="H6" s="90"/>
      <c r="I6" s="90"/>
      <c r="J6" s="90"/>
      <c r="K6" s="90"/>
      <c r="L6" s="91"/>
    </row>
    <row r="7" spans="1:12" ht="30" customHeight="1" thickTop="1" thickBot="1" x14ac:dyDescent="0.4">
      <c r="A7" s="49">
        <f>Octobre!A7</f>
        <v>0</v>
      </c>
      <c r="B7" s="89" t="s">
        <v>27</v>
      </c>
      <c r="C7" s="90"/>
      <c r="D7" s="90"/>
      <c r="E7" s="90"/>
      <c r="F7" s="90"/>
      <c r="G7" s="90"/>
      <c r="H7" s="95"/>
      <c r="I7" s="96"/>
      <c r="J7" s="89" t="s">
        <v>50</v>
      </c>
      <c r="K7" s="90"/>
      <c r="L7" s="91"/>
    </row>
    <row r="8" spans="1:12" ht="30" customHeight="1" thickTop="1" thickBot="1" x14ac:dyDescent="0.4">
      <c r="A8" s="18" t="s">
        <v>1</v>
      </c>
      <c r="B8" s="19">
        <v>1</v>
      </c>
      <c r="C8" s="20">
        <v>2</v>
      </c>
      <c r="D8" s="20">
        <v>3</v>
      </c>
      <c r="E8" s="20">
        <v>4</v>
      </c>
      <c r="F8" s="20">
        <v>5</v>
      </c>
      <c r="G8" s="21">
        <v>6</v>
      </c>
      <c r="H8" s="21">
        <v>7</v>
      </c>
      <c r="I8" s="21">
        <v>8</v>
      </c>
      <c r="J8" s="21">
        <v>9</v>
      </c>
      <c r="K8" s="20">
        <v>10</v>
      </c>
      <c r="L8" s="45">
        <v>11</v>
      </c>
    </row>
    <row r="9" spans="1:12" ht="30" customHeight="1" thickTop="1" x14ac:dyDescent="0.3">
      <c r="A9" s="55">
        <f>Octobre!A9</f>
        <v>0</v>
      </c>
      <c r="B9" s="60" t="s">
        <v>13</v>
      </c>
      <c r="C9" s="60" t="s">
        <v>14</v>
      </c>
      <c r="D9" s="60" t="s">
        <v>43</v>
      </c>
      <c r="E9" s="60" t="s">
        <v>15</v>
      </c>
      <c r="F9" s="60" t="s">
        <v>16</v>
      </c>
      <c r="G9" s="66" t="s">
        <v>17</v>
      </c>
      <c r="H9" s="60" t="s">
        <v>45</v>
      </c>
      <c r="I9" s="60" t="s">
        <v>18</v>
      </c>
      <c r="J9" s="66" t="s">
        <v>19</v>
      </c>
      <c r="K9" s="60" t="s">
        <v>20</v>
      </c>
      <c r="L9" s="97" t="s">
        <v>21</v>
      </c>
    </row>
    <row r="10" spans="1:12" ht="30" customHeight="1" x14ac:dyDescent="0.3">
      <c r="A10" s="42">
        <f>Octobre!A10</f>
        <v>0</v>
      </c>
      <c r="B10" s="61"/>
      <c r="C10" s="61"/>
      <c r="D10" s="61" t="s">
        <v>2</v>
      </c>
      <c r="E10" s="61" t="s">
        <v>4</v>
      </c>
      <c r="F10" s="61" t="s">
        <v>8</v>
      </c>
      <c r="G10" s="67" t="s">
        <v>11</v>
      </c>
      <c r="H10" s="71"/>
      <c r="I10" s="71"/>
      <c r="J10" s="67" t="s">
        <v>11</v>
      </c>
      <c r="K10" s="61" t="s">
        <v>11</v>
      </c>
      <c r="L10" s="98"/>
    </row>
    <row r="11" spans="1:12" ht="30" customHeight="1" x14ac:dyDescent="0.3">
      <c r="A11" s="42">
        <f>Octobre!A11</f>
        <v>0</v>
      </c>
      <c r="B11" s="61"/>
      <c r="C11" s="61"/>
      <c r="D11" s="61" t="s">
        <v>3</v>
      </c>
      <c r="E11" s="61" t="s">
        <v>5</v>
      </c>
      <c r="F11" s="61" t="s">
        <v>9</v>
      </c>
      <c r="G11" s="67" t="s">
        <v>12</v>
      </c>
      <c r="H11" s="71"/>
      <c r="I11" s="71"/>
      <c r="J11" s="67" t="s">
        <v>12</v>
      </c>
      <c r="K11" s="61" t="s">
        <v>12</v>
      </c>
      <c r="L11" s="98"/>
    </row>
    <row r="12" spans="1:12" ht="30" customHeight="1" x14ac:dyDescent="0.3">
      <c r="A12" s="42">
        <f>Octobre!A12</f>
        <v>0</v>
      </c>
      <c r="B12" s="61"/>
      <c r="C12" s="61"/>
      <c r="D12" s="61"/>
      <c r="E12" s="61" t="s">
        <v>6</v>
      </c>
      <c r="F12" s="61" t="s">
        <v>10</v>
      </c>
      <c r="G12" s="67"/>
      <c r="H12" s="71"/>
      <c r="I12" s="71"/>
      <c r="J12" s="67"/>
      <c r="K12" s="61"/>
      <c r="L12" s="98"/>
    </row>
    <row r="13" spans="1:12" ht="30" customHeight="1" x14ac:dyDescent="0.3">
      <c r="A13" s="43">
        <f>Octobre!A13</f>
        <v>0</v>
      </c>
      <c r="B13" s="62"/>
      <c r="C13" s="62"/>
      <c r="D13" s="62"/>
      <c r="E13" s="62" t="s">
        <v>7</v>
      </c>
      <c r="F13" s="62"/>
      <c r="G13" s="68"/>
      <c r="H13" s="72"/>
      <c r="I13" s="72"/>
      <c r="J13" s="68"/>
      <c r="K13" s="62"/>
      <c r="L13" s="99"/>
    </row>
    <row r="14" spans="1:12" ht="30" customHeight="1" thickBot="1" x14ac:dyDescent="0.35">
      <c r="A14" s="44">
        <f>Octobre!A14</f>
        <v>0</v>
      </c>
      <c r="B14" s="1">
        <f>IF(SUM(A9:A14)&lt;0,"ERREUR",SUM(A9:A14))</f>
        <v>0</v>
      </c>
      <c r="C14" s="3">
        <v>0</v>
      </c>
      <c r="D14" s="3">
        <v>0</v>
      </c>
      <c r="E14" s="3">
        <v>0</v>
      </c>
      <c r="F14" s="51">
        <f>Octobre!I14</f>
        <v>0</v>
      </c>
      <c r="G14" s="48">
        <f>IF(B14-SUM(C14:F14)&lt;&gt;0,"ERREUR",0)</f>
        <v>0</v>
      </c>
      <c r="H14" s="2">
        <f>IF(SUM(C14:G14)&lt;&gt;B14,"ERREUR",B14)</f>
        <v>0</v>
      </c>
      <c r="I14" s="2">
        <f>C14+F14</f>
        <v>0</v>
      </c>
      <c r="J14" s="36">
        <f>C14*4</f>
        <v>0</v>
      </c>
      <c r="K14" s="36">
        <f>F14*4</f>
        <v>0</v>
      </c>
      <c r="L14" s="37">
        <f>J14+K14</f>
        <v>0</v>
      </c>
    </row>
    <row r="15" spans="1:12" ht="9" customHeight="1" thickTop="1" thickBot="1" x14ac:dyDescent="0.35"/>
    <row r="16" spans="1:12" ht="30" customHeight="1" thickTop="1" x14ac:dyDescent="0.3">
      <c r="A16" s="38">
        <f>B14</f>
        <v>0</v>
      </c>
      <c r="B16" s="22" t="s">
        <v>30</v>
      </c>
      <c r="C16" s="39">
        <f>J14</f>
        <v>0</v>
      </c>
      <c r="D16" s="23" t="s">
        <v>31</v>
      </c>
      <c r="E16" s="46"/>
      <c r="F16" s="69" t="s">
        <v>41</v>
      </c>
      <c r="G16" s="70"/>
      <c r="H16" s="70"/>
      <c r="I16" s="39">
        <f>I14*6</f>
        <v>0</v>
      </c>
      <c r="J16" s="24"/>
      <c r="K16" s="24"/>
      <c r="L16" s="25"/>
    </row>
    <row r="17" spans="1:12" ht="30" customHeight="1" thickBot="1" x14ac:dyDescent="0.35">
      <c r="A17" s="26" t="str">
        <f>CONCATENATE("PAIEMENT PAR CHÈQUE NO. ",E16)</f>
        <v xml:space="preserve">PAIEMENT PAR CHÈQUE NO. </v>
      </c>
      <c r="B17" s="27"/>
      <c r="C17" s="28"/>
      <c r="D17" s="27"/>
      <c r="E17" s="27"/>
      <c r="F17" s="27"/>
      <c r="G17" s="27"/>
      <c r="H17" s="27"/>
      <c r="I17" s="27"/>
      <c r="J17" s="27"/>
      <c r="K17" s="27"/>
      <c r="L17" s="29"/>
    </row>
    <row r="18" spans="1:12" ht="30" customHeight="1" thickBot="1" x14ac:dyDescent="0.35">
      <c r="A18" s="63" t="s">
        <v>32</v>
      </c>
      <c r="B18" s="64"/>
      <c r="C18" s="40">
        <f>J14</f>
        <v>0</v>
      </c>
      <c r="D18" s="65" t="s">
        <v>38</v>
      </c>
      <c r="E18" s="65"/>
      <c r="F18" s="65"/>
      <c r="G18" s="65"/>
      <c r="H18" s="65"/>
      <c r="I18" s="64" t="s">
        <v>33</v>
      </c>
      <c r="J18" s="76"/>
      <c r="K18" s="76"/>
      <c r="L18" s="77"/>
    </row>
    <row r="19" spans="1:12" ht="30" customHeight="1" x14ac:dyDescent="0.3">
      <c r="A19" s="78" t="s">
        <v>34</v>
      </c>
      <c r="B19" s="79"/>
      <c r="C19" s="79"/>
      <c r="D19" s="79"/>
      <c r="E19" s="79"/>
      <c r="F19" s="79"/>
      <c r="G19" s="79"/>
      <c r="H19" s="79"/>
      <c r="I19" s="79"/>
      <c r="J19" s="79"/>
      <c r="K19" s="30"/>
      <c r="L19" s="31"/>
    </row>
    <row r="20" spans="1:12" ht="30" customHeight="1" x14ac:dyDescent="0.3">
      <c r="A20" s="75" t="s">
        <v>35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4"/>
    </row>
    <row r="21" spans="1:12" ht="30" customHeight="1" x14ac:dyDescent="0.3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9"/>
    </row>
    <row r="22" spans="1:12" ht="30" customHeight="1" x14ac:dyDescent="0.3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9"/>
    </row>
    <row r="23" spans="1:12" ht="30" customHeight="1" x14ac:dyDescent="0.3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9"/>
    </row>
    <row r="24" spans="1:12" ht="19.95" customHeight="1" x14ac:dyDescent="0.3">
      <c r="A24" s="32"/>
      <c r="L24" s="29"/>
    </row>
    <row r="25" spans="1:12" ht="19.95" customHeight="1" x14ac:dyDescent="0.3">
      <c r="A25" s="33"/>
      <c r="L25" s="34"/>
    </row>
    <row r="26" spans="1:12" ht="19.95" customHeight="1" x14ac:dyDescent="0.3">
      <c r="A26" s="33"/>
      <c r="L26" s="34"/>
    </row>
    <row r="27" spans="1:12" ht="19.95" customHeight="1" x14ac:dyDescent="0.3">
      <c r="A27" s="33"/>
      <c r="G27" s="81" t="s">
        <v>40</v>
      </c>
      <c r="H27" s="82"/>
      <c r="J27" s="81" t="s">
        <v>40</v>
      </c>
      <c r="K27" s="82"/>
      <c r="L27" s="34"/>
    </row>
    <row r="28" spans="1:12" ht="19.95" customHeight="1" x14ac:dyDescent="0.3">
      <c r="A28" s="33"/>
      <c r="G28" s="82"/>
      <c r="H28" s="82"/>
      <c r="J28" s="82"/>
      <c r="K28" s="82"/>
      <c r="L28" s="34"/>
    </row>
    <row r="29" spans="1:12" ht="19.95" customHeight="1" thickBot="1" x14ac:dyDescent="0.35">
      <c r="A29" s="12"/>
      <c r="B29" s="13"/>
      <c r="C29" s="13"/>
      <c r="D29" s="13"/>
      <c r="E29" s="13"/>
      <c r="F29" s="13"/>
      <c r="G29" s="35" t="s">
        <v>36</v>
      </c>
      <c r="H29" s="13"/>
      <c r="I29" s="13"/>
      <c r="J29" s="35" t="s">
        <v>37</v>
      </c>
      <c r="K29" s="13"/>
      <c r="L29" s="14"/>
    </row>
    <row r="30" spans="1:12" ht="15.6" customHeight="1" thickTop="1" x14ac:dyDescent="0.3">
      <c r="L30" s="56" t="str">
        <f>Octobre!L30</f>
        <v>QC08CF-EX</v>
      </c>
    </row>
    <row r="31" spans="1:12" ht="19.95" customHeight="1" x14ac:dyDescent="0.3"/>
    <row r="32" spans="1:12" ht="19.95" customHeight="1" x14ac:dyDescent="0.3"/>
    <row r="33" s="7" customFormat="1" ht="19.95" customHeight="1" x14ac:dyDescent="0.3"/>
    <row r="34" s="7" customFormat="1" ht="19.95" customHeight="1" x14ac:dyDescent="0.3"/>
    <row r="35" s="7" customFormat="1" ht="19.95" customHeight="1" x14ac:dyDescent="0.3"/>
    <row r="36" s="7" customFormat="1" ht="19.95" customHeight="1" x14ac:dyDescent="0.3"/>
    <row r="37" s="7" customFormat="1" ht="19.95" customHeight="1" x14ac:dyDescent="0.3"/>
    <row r="38" s="7" customFormat="1" ht="19.95" customHeight="1" x14ac:dyDescent="0.3"/>
    <row r="39" s="7" customFormat="1" ht="19.95" customHeight="1" x14ac:dyDescent="0.3"/>
    <row r="40" s="7" customFormat="1" ht="19.95" customHeight="1" x14ac:dyDescent="0.3"/>
    <row r="41" s="7" customFormat="1" ht="19.95" customHeight="1" x14ac:dyDescent="0.3"/>
    <row r="42" s="7" customFormat="1" ht="19.95" customHeight="1" x14ac:dyDescent="0.3"/>
    <row r="43" s="7" customFormat="1" ht="19.95" customHeight="1" x14ac:dyDescent="0.3"/>
  </sheetData>
  <sheetProtection algorithmName="SHA-512" hashValue="FhKpmeY/BuYN7t0rrnjJvMPcBf2tHePQW7bds/IKwpSCht7PevXWtQHOG+6RrFdy9jbo0ts3p6MqIuTIVX00uQ==" saltValue="T40r/A/KGvg1dyBW5vHTNg==" spinCount="100000" sheet="1" selectLockedCells="1"/>
  <mergeCells count="31">
    <mergeCell ref="A22:L22"/>
    <mergeCell ref="A23:L23"/>
    <mergeCell ref="G27:H28"/>
    <mergeCell ref="J27:K28"/>
    <mergeCell ref="K9:K13"/>
    <mergeCell ref="F16:H16"/>
    <mergeCell ref="A18:B18"/>
    <mergeCell ref="D18:H18"/>
    <mergeCell ref="I18:L18"/>
    <mergeCell ref="A19:J19"/>
    <mergeCell ref="B9:B13"/>
    <mergeCell ref="C9:C13"/>
    <mergeCell ref="D9:D13"/>
    <mergeCell ref="E9:E13"/>
    <mergeCell ref="F9:F13"/>
    <mergeCell ref="A20:B20"/>
    <mergeCell ref="C20:L20"/>
    <mergeCell ref="A21:L21"/>
    <mergeCell ref="G9:G13"/>
    <mergeCell ref="J9:J13"/>
    <mergeCell ref="A2:J2"/>
    <mergeCell ref="A3:J3"/>
    <mergeCell ref="A5:B5"/>
    <mergeCell ref="C5:J5"/>
    <mergeCell ref="B6:L6"/>
    <mergeCell ref="B7:I7"/>
    <mergeCell ref="J7:L7"/>
    <mergeCell ref="H9:H13"/>
    <mergeCell ref="I9:I13"/>
    <mergeCell ref="L9:L13"/>
    <mergeCell ref="B4:I4"/>
  </mergeCells>
  <conditionalFormatting sqref="A10:A14">
    <cfRule type="cellIs" dxfId="4" priority="1" operator="equal">
      <formula>0</formula>
    </cfRule>
  </conditionalFormatting>
  <dataValidations count="5">
    <dataValidation type="whole" allowBlank="1" showInputMessage="1" showErrorMessage="1" sqref="A10:A14" xr:uid="{B9B9ABB7-255F-499E-B8A6-1A8214B114E6}">
      <formula1>-150000</formula1>
      <formula2>150000</formula2>
    </dataValidation>
    <dataValidation type="whole" allowBlank="1" showInputMessage="1" showErrorMessage="1" sqref="C14" xr:uid="{A329C49E-EA6F-4D8F-B37C-3385F1994E37}">
      <formula1>0</formula1>
      <formula2>B14</formula2>
    </dataValidation>
    <dataValidation type="whole" operator="greaterThan" allowBlank="1" showInputMessage="1" showErrorMessage="1" sqref="E16" xr:uid="{599E1D75-0661-4BB8-BF0A-03DCC1726AA8}">
      <formula1>0</formula1>
    </dataValidation>
    <dataValidation type="whole" allowBlank="1" showInputMessage="1" showErrorMessage="1" sqref="D14" xr:uid="{2DBF1634-C9DC-4CE5-8AD5-2C6D86EC85EC}">
      <formula1>0</formula1>
      <formula2>B14-C14</formula2>
    </dataValidation>
    <dataValidation type="whole" allowBlank="1" showInputMessage="1" showErrorMessage="1" sqref="E14" xr:uid="{EF4B1639-E022-481C-BA87-0535ED774B42}">
      <formula1>0</formula1>
      <formula2>B14-C14-D14</formula2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verticalDpi="0" r:id="rId1"/>
  <ignoredErrors>
    <ignoredError sqref="A17 A10:A14 L30 L2 A3 B4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8C68-6E8F-4A7D-A86F-0FB4974DEA9E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7" customWidth="1"/>
    <col min="13" max="16384" width="11.44140625" style="7"/>
  </cols>
  <sheetData>
    <row r="1" spans="1:12" ht="9" customHeight="1" thickTop="1" thickBot="1" x14ac:dyDescent="0.3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ht="30" customHeight="1" thickTop="1" x14ac:dyDescent="0.55000000000000004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5"/>
      <c r="K2" s="8" t="s">
        <v>23</v>
      </c>
      <c r="L2" s="9" t="str">
        <f>Octobre!L2</f>
        <v>2026</v>
      </c>
    </row>
    <row r="3" spans="1:12" ht="30" customHeight="1" x14ac:dyDescent="0.5">
      <c r="A3" s="86" t="str">
        <f>Octobre!A3</f>
        <v>RAPPORT / Campagne des œuvres charitables 2026-2027</v>
      </c>
      <c r="B3" s="87"/>
      <c r="C3" s="87"/>
      <c r="D3" s="87"/>
      <c r="E3" s="87"/>
      <c r="F3" s="87"/>
      <c r="G3" s="87"/>
      <c r="H3" s="87"/>
      <c r="I3" s="87"/>
      <c r="J3" s="88"/>
      <c r="K3" s="10" t="s">
        <v>24</v>
      </c>
      <c r="L3" s="11">
        <v>3</v>
      </c>
    </row>
    <row r="4" spans="1:12" ht="30" customHeight="1" thickBot="1" x14ac:dyDescent="0.55000000000000004">
      <c r="A4" s="12"/>
      <c r="B4" s="80" t="str">
        <f>Octobre!B4</f>
        <v>Contrôle des livrets</v>
      </c>
      <c r="C4" s="80"/>
      <c r="D4" s="80"/>
      <c r="E4" s="80"/>
      <c r="F4" s="80"/>
      <c r="G4" s="80"/>
      <c r="H4" s="80"/>
      <c r="I4" s="80"/>
      <c r="J4" s="14"/>
      <c r="K4" s="10" t="s">
        <v>25</v>
      </c>
      <c r="L4" s="11" t="s">
        <v>46</v>
      </c>
    </row>
    <row r="5" spans="1:12" ht="30" customHeight="1" thickTop="1" thickBot="1" x14ac:dyDescent="0.4">
      <c r="A5" s="89" t="s">
        <v>42</v>
      </c>
      <c r="B5" s="91"/>
      <c r="C5" s="100">
        <f>Octobre!C5</f>
        <v>0</v>
      </c>
      <c r="D5" s="101"/>
      <c r="E5" s="101"/>
      <c r="F5" s="101"/>
      <c r="G5" s="101"/>
      <c r="H5" s="101"/>
      <c r="I5" s="101"/>
      <c r="J5" s="102"/>
      <c r="K5" s="15" t="s">
        <v>26</v>
      </c>
      <c r="L5" s="52"/>
    </row>
    <row r="6" spans="1:12" ht="30" customHeight="1" thickTop="1" thickBot="1" x14ac:dyDescent="0.4">
      <c r="A6" s="16" t="s">
        <v>28</v>
      </c>
      <c r="B6" s="89" t="s">
        <v>29</v>
      </c>
      <c r="C6" s="90"/>
      <c r="D6" s="90"/>
      <c r="E6" s="90"/>
      <c r="F6" s="90"/>
      <c r="G6" s="90"/>
      <c r="H6" s="90"/>
      <c r="I6" s="90"/>
      <c r="J6" s="90"/>
      <c r="K6" s="90"/>
      <c r="L6" s="91"/>
    </row>
    <row r="7" spans="1:12" ht="30" customHeight="1" thickTop="1" thickBot="1" x14ac:dyDescent="0.4">
      <c r="A7" s="49">
        <f>Octobre!A7</f>
        <v>0</v>
      </c>
      <c r="B7" s="89" t="s">
        <v>27</v>
      </c>
      <c r="C7" s="90"/>
      <c r="D7" s="90"/>
      <c r="E7" s="90"/>
      <c r="F7" s="90"/>
      <c r="G7" s="90"/>
      <c r="H7" s="95"/>
      <c r="I7" s="96"/>
      <c r="J7" s="89" t="s">
        <v>50</v>
      </c>
      <c r="K7" s="90"/>
      <c r="L7" s="91"/>
    </row>
    <row r="8" spans="1:12" ht="30" customHeight="1" thickTop="1" thickBot="1" x14ac:dyDescent="0.4">
      <c r="A8" s="18" t="s">
        <v>1</v>
      </c>
      <c r="B8" s="19">
        <v>1</v>
      </c>
      <c r="C8" s="20">
        <v>2</v>
      </c>
      <c r="D8" s="20">
        <v>3</v>
      </c>
      <c r="E8" s="20">
        <v>4</v>
      </c>
      <c r="F8" s="20">
        <v>5</v>
      </c>
      <c r="G8" s="21">
        <v>6</v>
      </c>
      <c r="H8" s="21">
        <v>7</v>
      </c>
      <c r="I8" s="21">
        <v>8</v>
      </c>
      <c r="J8" s="21">
        <v>9</v>
      </c>
      <c r="K8" s="20">
        <v>10</v>
      </c>
      <c r="L8" s="45">
        <v>11</v>
      </c>
    </row>
    <row r="9" spans="1:12" ht="30" customHeight="1" thickTop="1" x14ac:dyDescent="0.3">
      <c r="A9" s="55">
        <f>Octobre!A9</f>
        <v>0</v>
      </c>
      <c r="B9" s="60" t="s">
        <v>13</v>
      </c>
      <c r="C9" s="60" t="s">
        <v>14</v>
      </c>
      <c r="D9" s="60" t="s">
        <v>43</v>
      </c>
      <c r="E9" s="60" t="s">
        <v>15</v>
      </c>
      <c r="F9" s="60" t="s">
        <v>16</v>
      </c>
      <c r="G9" s="66" t="s">
        <v>17</v>
      </c>
      <c r="H9" s="60" t="s">
        <v>45</v>
      </c>
      <c r="I9" s="60" t="s">
        <v>18</v>
      </c>
      <c r="J9" s="66" t="s">
        <v>19</v>
      </c>
      <c r="K9" s="60" t="s">
        <v>20</v>
      </c>
      <c r="L9" s="97" t="s">
        <v>21</v>
      </c>
    </row>
    <row r="10" spans="1:12" ht="30" customHeight="1" x14ac:dyDescent="0.3">
      <c r="A10" s="42">
        <f>Novembre!A10</f>
        <v>0</v>
      </c>
      <c r="B10" s="61"/>
      <c r="C10" s="61"/>
      <c r="D10" s="61" t="s">
        <v>2</v>
      </c>
      <c r="E10" s="61" t="s">
        <v>4</v>
      </c>
      <c r="F10" s="61" t="s">
        <v>8</v>
      </c>
      <c r="G10" s="67" t="s">
        <v>11</v>
      </c>
      <c r="H10" s="71"/>
      <c r="I10" s="71"/>
      <c r="J10" s="67" t="s">
        <v>11</v>
      </c>
      <c r="K10" s="61" t="s">
        <v>11</v>
      </c>
      <c r="L10" s="98"/>
    </row>
    <row r="11" spans="1:12" ht="30" customHeight="1" x14ac:dyDescent="0.3">
      <c r="A11" s="42">
        <f>Novembre!A11</f>
        <v>0</v>
      </c>
      <c r="B11" s="61"/>
      <c r="C11" s="61"/>
      <c r="D11" s="61" t="s">
        <v>3</v>
      </c>
      <c r="E11" s="61" t="s">
        <v>5</v>
      </c>
      <c r="F11" s="61" t="s">
        <v>9</v>
      </c>
      <c r="G11" s="67" t="s">
        <v>12</v>
      </c>
      <c r="H11" s="71"/>
      <c r="I11" s="71"/>
      <c r="J11" s="67" t="s">
        <v>12</v>
      </c>
      <c r="K11" s="61" t="s">
        <v>12</v>
      </c>
      <c r="L11" s="98"/>
    </row>
    <row r="12" spans="1:12" ht="30" customHeight="1" x14ac:dyDescent="0.3">
      <c r="A12" s="42">
        <f>Novembre!A12</f>
        <v>0</v>
      </c>
      <c r="B12" s="61"/>
      <c r="C12" s="61"/>
      <c r="D12" s="61"/>
      <c r="E12" s="61" t="s">
        <v>6</v>
      </c>
      <c r="F12" s="61" t="s">
        <v>10</v>
      </c>
      <c r="G12" s="67"/>
      <c r="H12" s="71"/>
      <c r="I12" s="71"/>
      <c r="J12" s="67"/>
      <c r="K12" s="61"/>
      <c r="L12" s="98"/>
    </row>
    <row r="13" spans="1:12" ht="30" customHeight="1" x14ac:dyDescent="0.3">
      <c r="A13" s="43">
        <f>Novembre!A13</f>
        <v>0</v>
      </c>
      <c r="B13" s="62"/>
      <c r="C13" s="62"/>
      <c r="D13" s="62"/>
      <c r="E13" s="62" t="s">
        <v>7</v>
      </c>
      <c r="F13" s="62"/>
      <c r="G13" s="68"/>
      <c r="H13" s="72"/>
      <c r="I13" s="72"/>
      <c r="J13" s="68"/>
      <c r="K13" s="62"/>
      <c r="L13" s="99"/>
    </row>
    <row r="14" spans="1:12" ht="30" customHeight="1" thickBot="1" x14ac:dyDescent="0.35">
      <c r="A14" s="44">
        <f>Novembre!A14</f>
        <v>0</v>
      </c>
      <c r="B14" s="1">
        <f>IF(SUM(A9:A14)&lt;0,"ERREUR",SUM(A9:A14))</f>
        <v>0</v>
      </c>
      <c r="C14" s="3">
        <v>0</v>
      </c>
      <c r="D14" s="3">
        <v>0</v>
      </c>
      <c r="E14" s="3">
        <v>0</v>
      </c>
      <c r="F14" s="51">
        <f>Novembre!I14</f>
        <v>0</v>
      </c>
      <c r="G14" s="48">
        <f>IF(B14-SUM(C14:F14)&lt;&gt;0,"ERREUR",0)</f>
        <v>0</v>
      </c>
      <c r="H14" s="2">
        <f>IF(SUM(C14:G14)&lt;&gt;B14,"ERREUR",B14)</f>
        <v>0</v>
      </c>
      <c r="I14" s="2">
        <f>C14+F14</f>
        <v>0</v>
      </c>
      <c r="J14" s="36">
        <f>C14*4</f>
        <v>0</v>
      </c>
      <c r="K14" s="36">
        <f>F14*4</f>
        <v>0</v>
      </c>
      <c r="L14" s="37">
        <f>J14+K14</f>
        <v>0</v>
      </c>
    </row>
    <row r="15" spans="1:12" ht="9" customHeight="1" thickTop="1" thickBot="1" x14ac:dyDescent="0.35"/>
    <row r="16" spans="1:12" ht="30" customHeight="1" thickTop="1" x14ac:dyDescent="0.3">
      <c r="A16" s="38">
        <f>B14</f>
        <v>0</v>
      </c>
      <c r="B16" s="22" t="s">
        <v>30</v>
      </c>
      <c r="C16" s="39">
        <f>J14</f>
        <v>0</v>
      </c>
      <c r="D16" s="23" t="s">
        <v>31</v>
      </c>
      <c r="E16" s="46"/>
      <c r="F16" s="69" t="s">
        <v>41</v>
      </c>
      <c r="G16" s="70"/>
      <c r="H16" s="70"/>
      <c r="I16" s="39">
        <f>I14*6</f>
        <v>0</v>
      </c>
      <c r="J16" s="24"/>
      <c r="K16" s="24"/>
      <c r="L16" s="25"/>
    </row>
    <row r="17" spans="1:12" ht="30" customHeight="1" thickBot="1" x14ac:dyDescent="0.35">
      <c r="A17" s="26" t="str">
        <f>CONCATENATE("PAIEMENT PAR CHÈQUE NO. ",E16)</f>
        <v xml:space="preserve">PAIEMENT PAR CHÈQUE NO. </v>
      </c>
      <c r="B17" s="27"/>
      <c r="C17" s="28"/>
      <c r="D17" s="27"/>
      <c r="E17" s="27"/>
      <c r="F17" s="27"/>
      <c r="G17" s="27"/>
      <c r="H17" s="27"/>
      <c r="I17" s="27"/>
      <c r="J17" s="27"/>
      <c r="K17" s="27"/>
      <c r="L17" s="29"/>
    </row>
    <row r="18" spans="1:12" ht="30" customHeight="1" thickBot="1" x14ac:dyDescent="0.35">
      <c r="A18" s="63" t="s">
        <v>32</v>
      </c>
      <c r="B18" s="64"/>
      <c r="C18" s="40">
        <f>J14</f>
        <v>0</v>
      </c>
      <c r="D18" s="65" t="s">
        <v>38</v>
      </c>
      <c r="E18" s="65"/>
      <c r="F18" s="65"/>
      <c r="G18" s="65"/>
      <c r="H18" s="65"/>
      <c r="I18" s="64" t="s">
        <v>33</v>
      </c>
      <c r="J18" s="76"/>
      <c r="K18" s="76"/>
      <c r="L18" s="77"/>
    </row>
    <row r="19" spans="1:12" ht="30" customHeight="1" x14ac:dyDescent="0.3">
      <c r="A19" s="78" t="s">
        <v>34</v>
      </c>
      <c r="B19" s="79"/>
      <c r="C19" s="79"/>
      <c r="D19" s="79"/>
      <c r="E19" s="79"/>
      <c r="F19" s="79"/>
      <c r="G19" s="79"/>
      <c r="H19" s="79"/>
      <c r="I19" s="79"/>
      <c r="J19" s="79"/>
      <c r="K19" s="30"/>
      <c r="L19" s="31"/>
    </row>
    <row r="20" spans="1:12" ht="30" customHeight="1" x14ac:dyDescent="0.3">
      <c r="A20" s="75" t="s">
        <v>35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4"/>
    </row>
    <row r="21" spans="1:12" ht="30" customHeight="1" x14ac:dyDescent="0.3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9"/>
    </row>
    <row r="22" spans="1:12" ht="30" customHeight="1" x14ac:dyDescent="0.3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9"/>
    </row>
    <row r="23" spans="1:12" ht="30" customHeight="1" x14ac:dyDescent="0.3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9"/>
    </row>
    <row r="24" spans="1:12" ht="19.95" customHeight="1" x14ac:dyDescent="0.3">
      <c r="A24" s="32"/>
      <c r="L24" s="29"/>
    </row>
    <row r="25" spans="1:12" ht="19.95" customHeight="1" x14ac:dyDescent="0.3">
      <c r="A25" s="33"/>
      <c r="L25" s="34"/>
    </row>
    <row r="26" spans="1:12" ht="19.95" customHeight="1" x14ac:dyDescent="0.3">
      <c r="A26" s="33"/>
      <c r="L26" s="34"/>
    </row>
    <row r="27" spans="1:12" ht="19.95" customHeight="1" x14ac:dyDescent="0.3">
      <c r="A27" s="33"/>
      <c r="G27" s="81" t="s">
        <v>40</v>
      </c>
      <c r="H27" s="82"/>
      <c r="J27" s="81" t="s">
        <v>40</v>
      </c>
      <c r="K27" s="82"/>
      <c r="L27" s="34"/>
    </row>
    <row r="28" spans="1:12" ht="19.95" customHeight="1" x14ac:dyDescent="0.3">
      <c r="A28" s="33"/>
      <c r="G28" s="82"/>
      <c r="H28" s="82"/>
      <c r="J28" s="82"/>
      <c r="K28" s="82"/>
      <c r="L28" s="34"/>
    </row>
    <row r="29" spans="1:12" ht="19.95" customHeight="1" thickBot="1" x14ac:dyDescent="0.35">
      <c r="A29" s="12"/>
      <c r="B29" s="13"/>
      <c r="C29" s="13"/>
      <c r="D29" s="13"/>
      <c r="E29" s="13"/>
      <c r="F29" s="13"/>
      <c r="G29" s="35" t="s">
        <v>36</v>
      </c>
      <c r="H29" s="13"/>
      <c r="I29" s="13"/>
      <c r="J29" s="35" t="s">
        <v>37</v>
      </c>
      <c r="K29" s="13"/>
      <c r="L29" s="14"/>
    </row>
    <row r="30" spans="1:12" ht="15.6" customHeight="1" thickTop="1" x14ac:dyDescent="0.3">
      <c r="L30" s="56" t="str">
        <f>Octobre!L30</f>
        <v>QC08CF-EX</v>
      </c>
    </row>
    <row r="31" spans="1:12" ht="19.95" customHeight="1" x14ac:dyDescent="0.3"/>
    <row r="32" spans="1:12" ht="19.95" customHeight="1" x14ac:dyDescent="0.3"/>
    <row r="33" s="7" customFormat="1" ht="19.95" customHeight="1" x14ac:dyDescent="0.3"/>
    <row r="34" s="7" customFormat="1" ht="19.95" customHeight="1" x14ac:dyDescent="0.3"/>
    <row r="35" s="7" customFormat="1" ht="19.95" customHeight="1" x14ac:dyDescent="0.3"/>
    <row r="36" s="7" customFormat="1" ht="19.95" customHeight="1" x14ac:dyDescent="0.3"/>
    <row r="37" s="7" customFormat="1" ht="19.95" customHeight="1" x14ac:dyDescent="0.3"/>
    <row r="38" s="7" customFormat="1" ht="19.95" customHeight="1" x14ac:dyDescent="0.3"/>
    <row r="39" s="7" customFormat="1" ht="19.95" customHeight="1" x14ac:dyDescent="0.3"/>
    <row r="40" s="7" customFormat="1" ht="19.95" customHeight="1" x14ac:dyDescent="0.3"/>
    <row r="41" s="7" customFormat="1" ht="19.95" customHeight="1" x14ac:dyDescent="0.3"/>
    <row r="42" s="7" customFormat="1" ht="19.95" customHeight="1" x14ac:dyDescent="0.3"/>
    <row r="43" s="7" customFormat="1" ht="19.95" customHeight="1" x14ac:dyDescent="0.3"/>
  </sheetData>
  <sheetProtection algorithmName="SHA-512" hashValue="xeoGB/HTr1jViqjShw87l1RW9UuxwEAAV4uHlrsAZ67DdMmDM/z+hIMiEw6VsLFIAa/v9FYP5UOU13aK4u01gQ==" saltValue="Z7xrYm8w7E83dgUOcbRrtA==" spinCount="100000" sheet="1" selectLockedCells="1"/>
  <mergeCells count="31">
    <mergeCell ref="A22:L22"/>
    <mergeCell ref="A23:L23"/>
    <mergeCell ref="G27:H28"/>
    <mergeCell ref="J27:K28"/>
    <mergeCell ref="K9:K13"/>
    <mergeCell ref="F16:H16"/>
    <mergeCell ref="A18:B18"/>
    <mergeCell ref="D18:H18"/>
    <mergeCell ref="I18:L18"/>
    <mergeCell ref="A19:J19"/>
    <mergeCell ref="B9:B13"/>
    <mergeCell ref="C9:C13"/>
    <mergeCell ref="D9:D13"/>
    <mergeCell ref="E9:E13"/>
    <mergeCell ref="F9:F13"/>
    <mergeCell ref="A20:B20"/>
    <mergeCell ref="C20:L20"/>
    <mergeCell ref="A21:L21"/>
    <mergeCell ref="G9:G13"/>
    <mergeCell ref="J9:J13"/>
    <mergeCell ref="A2:J2"/>
    <mergeCell ref="A3:J3"/>
    <mergeCell ref="A5:B5"/>
    <mergeCell ref="C5:J5"/>
    <mergeCell ref="B6:L6"/>
    <mergeCell ref="B7:I7"/>
    <mergeCell ref="J7:L7"/>
    <mergeCell ref="H9:H13"/>
    <mergeCell ref="I9:I13"/>
    <mergeCell ref="L9:L13"/>
    <mergeCell ref="B4:I4"/>
  </mergeCells>
  <conditionalFormatting sqref="A10:A14">
    <cfRule type="cellIs" dxfId="3" priority="1" operator="equal">
      <formula>0</formula>
    </cfRule>
    <cfRule type="cellIs" priority="2" operator="equal">
      <formula>0</formula>
    </cfRule>
  </conditionalFormatting>
  <dataValidations count="5">
    <dataValidation type="whole" allowBlank="1" showInputMessage="1" showErrorMessage="1" sqref="A10:A14" xr:uid="{58BCBE40-1EFC-469B-8A53-4D8E117FFBCA}">
      <formula1>-150000</formula1>
      <formula2>150000</formula2>
    </dataValidation>
    <dataValidation type="whole" allowBlank="1" showInputMessage="1" showErrorMessage="1" sqref="C14" xr:uid="{26A4D43B-764A-491A-8178-510A9E1799DB}">
      <formula1>0</formula1>
      <formula2>B14</formula2>
    </dataValidation>
    <dataValidation type="whole" operator="greaterThan" allowBlank="1" showInputMessage="1" showErrorMessage="1" sqref="E16" xr:uid="{7029B191-0376-4BC6-9750-63F0C3F9B196}">
      <formula1>0</formula1>
    </dataValidation>
    <dataValidation type="whole" allowBlank="1" showInputMessage="1" showErrorMessage="1" sqref="D14" xr:uid="{54D3DCBA-C97C-4669-B890-C6D632A97040}">
      <formula1>0</formula1>
      <formula2>B14-C14</formula2>
    </dataValidation>
    <dataValidation type="whole" allowBlank="1" showInputMessage="1" showErrorMessage="1" sqref="E14" xr:uid="{C1652331-3273-413B-BC6D-A7342E022D72}">
      <formula1>0</formula1>
      <formula2>B14-C14-D14</formula2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verticalDpi="0" r:id="rId1"/>
  <ignoredErrors>
    <ignoredError sqref="A17 A10:A14 L30 L2 A3 B4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CCEC5-2BB4-44DA-8756-DFB4C9F7163E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7" customWidth="1"/>
    <col min="13" max="16384" width="11.44140625" style="7"/>
  </cols>
  <sheetData>
    <row r="1" spans="1:12" ht="9" customHeight="1" thickTop="1" thickBot="1" x14ac:dyDescent="0.3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ht="30" customHeight="1" thickTop="1" x14ac:dyDescent="0.55000000000000004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5"/>
      <c r="K2" s="8" t="s">
        <v>23</v>
      </c>
      <c r="L2" s="9">
        <f>Octobre!L2+1</f>
        <v>2027</v>
      </c>
    </row>
    <row r="3" spans="1:12" ht="30" customHeight="1" x14ac:dyDescent="0.5">
      <c r="A3" s="86" t="str">
        <f>Octobre!A3</f>
        <v>RAPPORT / Campagne des œuvres charitables 2026-2027</v>
      </c>
      <c r="B3" s="87"/>
      <c r="C3" s="87"/>
      <c r="D3" s="87"/>
      <c r="E3" s="87"/>
      <c r="F3" s="87"/>
      <c r="G3" s="87"/>
      <c r="H3" s="87"/>
      <c r="I3" s="87"/>
      <c r="J3" s="88"/>
      <c r="K3" s="10" t="s">
        <v>24</v>
      </c>
      <c r="L3" s="11">
        <v>4</v>
      </c>
    </row>
    <row r="4" spans="1:12" ht="30" customHeight="1" thickBot="1" x14ac:dyDescent="0.55000000000000004">
      <c r="A4" s="12"/>
      <c r="B4" s="80" t="str">
        <f>Octobre!B4</f>
        <v>Contrôle des livrets</v>
      </c>
      <c r="C4" s="80"/>
      <c r="D4" s="80"/>
      <c r="E4" s="80"/>
      <c r="F4" s="80"/>
      <c r="G4" s="80"/>
      <c r="H4" s="80"/>
      <c r="I4" s="80"/>
      <c r="J4" s="14"/>
      <c r="K4" s="10" t="s">
        <v>25</v>
      </c>
      <c r="L4" s="11" t="s">
        <v>47</v>
      </c>
    </row>
    <row r="5" spans="1:12" ht="30" customHeight="1" thickTop="1" thickBot="1" x14ac:dyDescent="0.4">
      <c r="A5" s="89" t="s">
        <v>42</v>
      </c>
      <c r="B5" s="91"/>
      <c r="C5" s="100">
        <f>Octobre!C5</f>
        <v>0</v>
      </c>
      <c r="D5" s="101"/>
      <c r="E5" s="101"/>
      <c r="F5" s="101"/>
      <c r="G5" s="101"/>
      <c r="H5" s="101"/>
      <c r="I5" s="101"/>
      <c r="J5" s="102"/>
      <c r="K5" s="15" t="s">
        <v>26</v>
      </c>
      <c r="L5" s="52"/>
    </row>
    <row r="6" spans="1:12" ht="30" customHeight="1" thickTop="1" thickBot="1" x14ac:dyDescent="0.4">
      <c r="A6" s="16" t="s">
        <v>28</v>
      </c>
      <c r="B6" s="89" t="s">
        <v>29</v>
      </c>
      <c r="C6" s="90"/>
      <c r="D6" s="90"/>
      <c r="E6" s="90"/>
      <c r="F6" s="90"/>
      <c r="G6" s="90"/>
      <c r="H6" s="90"/>
      <c r="I6" s="90"/>
      <c r="J6" s="90"/>
      <c r="K6" s="90"/>
      <c r="L6" s="91"/>
    </row>
    <row r="7" spans="1:12" ht="30" customHeight="1" thickTop="1" thickBot="1" x14ac:dyDescent="0.4">
      <c r="A7" s="49">
        <f>Octobre!A7</f>
        <v>0</v>
      </c>
      <c r="B7" s="89" t="s">
        <v>27</v>
      </c>
      <c r="C7" s="90"/>
      <c r="D7" s="90"/>
      <c r="E7" s="90"/>
      <c r="F7" s="90"/>
      <c r="G7" s="90"/>
      <c r="H7" s="95"/>
      <c r="I7" s="96"/>
      <c r="J7" s="89" t="s">
        <v>50</v>
      </c>
      <c r="K7" s="90"/>
      <c r="L7" s="91"/>
    </row>
    <row r="8" spans="1:12" ht="30" customHeight="1" thickTop="1" thickBot="1" x14ac:dyDescent="0.4">
      <c r="A8" s="18" t="s">
        <v>1</v>
      </c>
      <c r="B8" s="19">
        <v>1</v>
      </c>
      <c r="C8" s="20">
        <v>2</v>
      </c>
      <c r="D8" s="20">
        <v>3</v>
      </c>
      <c r="E8" s="20">
        <v>4</v>
      </c>
      <c r="F8" s="20">
        <v>5</v>
      </c>
      <c r="G8" s="21">
        <v>6</v>
      </c>
      <c r="H8" s="21">
        <v>7</v>
      </c>
      <c r="I8" s="21">
        <v>8</v>
      </c>
      <c r="J8" s="21">
        <v>9</v>
      </c>
      <c r="K8" s="20">
        <v>10</v>
      </c>
      <c r="L8" s="45">
        <v>11</v>
      </c>
    </row>
    <row r="9" spans="1:12" ht="30" customHeight="1" thickTop="1" x14ac:dyDescent="0.3">
      <c r="A9" s="55">
        <f>Octobre!A9</f>
        <v>0</v>
      </c>
      <c r="B9" s="60" t="s">
        <v>13</v>
      </c>
      <c r="C9" s="60" t="s">
        <v>14</v>
      </c>
      <c r="D9" s="60" t="s">
        <v>43</v>
      </c>
      <c r="E9" s="60" t="s">
        <v>15</v>
      </c>
      <c r="F9" s="60" t="s">
        <v>16</v>
      </c>
      <c r="G9" s="66" t="s">
        <v>17</v>
      </c>
      <c r="H9" s="60" t="s">
        <v>45</v>
      </c>
      <c r="I9" s="60" t="s">
        <v>18</v>
      </c>
      <c r="J9" s="66" t="s">
        <v>19</v>
      </c>
      <c r="K9" s="60" t="s">
        <v>20</v>
      </c>
      <c r="L9" s="97" t="s">
        <v>21</v>
      </c>
    </row>
    <row r="10" spans="1:12" ht="30" customHeight="1" x14ac:dyDescent="0.3">
      <c r="A10" s="42">
        <f>Décembre!A10</f>
        <v>0</v>
      </c>
      <c r="B10" s="61"/>
      <c r="C10" s="61"/>
      <c r="D10" s="61" t="s">
        <v>2</v>
      </c>
      <c r="E10" s="61" t="s">
        <v>4</v>
      </c>
      <c r="F10" s="61" t="s">
        <v>8</v>
      </c>
      <c r="G10" s="67" t="s">
        <v>11</v>
      </c>
      <c r="H10" s="71"/>
      <c r="I10" s="71"/>
      <c r="J10" s="67" t="s">
        <v>11</v>
      </c>
      <c r="K10" s="61" t="s">
        <v>11</v>
      </c>
      <c r="L10" s="98"/>
    </row>
    <row r="11" spans="1:12" ht="30" customHeight="1" x14ac:dyDescent="0.3">
      <c r="A11" s="42">
        <f>Décembre!A11</f>
        <v>0</v>
      </c>
      <c r="B11" s="61"/>
      <c r="C11" s="61"/>
      <c r="D11" s="61" t="s">
        <v>3</v>
      </c>
      <c r="E11" s="61" t="s">
        <v>5</v>
      </c>
      <c r="F11" s="61" t="s">
        <v>9</v>
      </c>
      <c r="G11" s="67" t="s">
        <v>12</v>
      </c>
      <c r="H11" s="71"/>
      <c r="I11" s="71"/>
      <c r="J11" s="67" t="s">
        <v>12</v>
      </c>
      <c r="K11" s="61" t="s">
        <v>12</v>
      </c>
      <c r="L11" s="98"/>
    </row>
    <row r="12" spans="1:12" ht="30" customHeight="1" x14ac:dyDescent="0.3">
      <c r="A12" s="42">
        <f>Décembre!A12</f>
        <v>0</v>
      </c>
      <c r="B12" s="61"/>
      <c r="C12" s="61"/>
      <c r="D12" s="61"/>
      <c r="E12" s="61" t="s">
        <v>6</v>
      </c>
      <c r="F12" s="61" t="s">
        <v>10</v>
      </c>
      <c r="G12" s="67"/>
      <c r="H12" s="71"/>
      <c r="I12" s="71"/>
      <c r="J12" s="67"/>
      <c r="K12" s="61"/>
      <c r="L12" s="98"/>
    </row>
    <row r="13" spans="1:12" ht="30" customHeight="1" x14ac:dyDescent="0.3">
      <c r="A13" s="43">
        <f>Décembre!A13</f>
        <v>0</v>
      </c>
      <c r="B13" s="62"/>
      <c r="C13" s="62"/>
      <c r="D13" s="62"/>
      <c r="E13" s="62" t="s">
        <v>7</v>
      </c>
      <c r="F13" s="62"/>
      <c r="G13" s="68"/>
      <c r="H13" s="72"/>
      <c r="I13" s="72"/>
      <c r="J13" s="68"/>
      <c r="K13" s="62"/>
      <c r="L13" s="99"/>
    </row>
    <row r="14" spans="1:12" ht="30" customHeight="1" thickBot="1" x14ac:dyDescent="0.35">
      <c r="A14" s="44">
        <f>Décembre!A14</f>
        <v>0</v>
      </c>
      <c r="B14" s="1">
        <f>IF(SUM(A9:A14)&lt;0,"ERREUR",SUM(A9:A14))</f>
        <v>0</v>
      </c>
      <c r="C14" s="3">
        <v>0</v>
      </c>
      <c r="D14" s="3">
        <v>0</v>
      </c>
      <c r="E14" s="3">
        <v>0</v>
      </c>
      <c r="F14" s="51">
        <f>Décembre!I14</f>
        <v>0</v>
      </c>
      <c r="G14" s="48">
        <f>IF(B14-SUM(C14:F14)&lt;&gt;0,"ERREUR",0)</f>
        <v>0</v>
      </c>
      <c r="H14" s="2">
        <f>IF(SUM(C14:G14)&lt;&gt;B14,"ERREUR",B14)</f>
        <v>0</v>
      </c>
      <c r="I14" s="2">
        <f>C14+F14</f>
        <v>0</v>
      </c>
      <c r="J14" s="36">
        <f>C14*4</f>
        <v>0</v>
      </c>
      <c r="K14" s="36">
        <f>F14*4</f>
        <v>0</v>
      </c>
      <c r="L14" s="37">
        <f>J14+K14</f>
        <v>0</v>
      </c>
    </row>
    <row r="15" spans="1:12" ht="9" customHeight="1" thickTop="1" thickBot="1" x14ac:dyDescent="0.35"/>
    <row r="16" spans="1:12" ht="30" customHeight="1" thickTop="1" x14ac:dyDescent="0.3">
      <c r="A16" s="38">
        <f>B14</f>
        <v>0</v>
      </c>
      <c r="B16" s="22" t="s">
        <v>30</v>
      </c>
      <c r="C16" s="39">
        <f>J14</f>
        <v>0</v>
      </c>
      <c r="D16" s="23" t="s">
        <v>31</v>
      </c>
      <c r="E16" s="46"/>
      <c r="F16" s="69" t="s">
        <v>41</v>
      </c>
      <c r="G16" s="70"/>
      <c r="H16" s="70"/>
      <c r="I16" s="39">
        <f>I14*6</f>
        <v>0</v>
      </c>
      <c r="J16" s="24"/>
      <c r="K16" s="24"/>
      <c r="L16" s="25"/>
    </row>
    <row r="17" spans="1:12" ht="30" customHeight="1" thickBot="1" x14ac:dyDescent="0.35">
      <c r="A17" s="54" t="str">
        <f>CONCATENATE("PAIEMENT PAR CHÈQUE NO. ",E16)</f>
        <v xml:space="preserve">PAIEMENT PAR CHÈQUE NO. </v>
      </c>
      <c r="B17" s="27"/>
      <c r="C17" s="28"/>
      <c r="D17" s="27"/>
      <c r="E17" s="27"/>
      <c r="F17" s="27"/>
      <c r="G17" s="27"/>
      <c r="H17" s="27"/>
      <c r="I17" s="27"/>
      <c r="J17" s="27"/>
      <c r="K17" s="27"/>
      <c r="L17" s="29"/>
    </row>
    <row r="18" spans="1:12" ht="30" customHeight="1" thickBot="1" x14ac:dyDescent="0.35">
      <c r="A18" s="63" t="s">
        <v>32</v>
      </c>
      <c r="B18" s="64"/>
      <c r="C18" s="40">
        <f>J14</f>
        <v>0</v>
      </c>
      <c r="D18" s="65" t="s">
        <v>38</v>
      </c>
      <c r="E18" s="65"/>
      <c r="F18" s="65"/>
      <c r="G18" s="65"/>
      <c r="H18" s="65"/>
      <c r="I18" s="64" t="s">
        <v>33</v>
      </c>
      <c r="J18" s="76"/>
      <c r="K18" s="76"/>
      <c r="L18" s="77"/>
    </row>
    <row r="19" spans="1:12" ht="30" customHeight="1" x14ac:dyDescent="0.3">
      <c r="A19" s="78" t="s">
        <v>34</v>
      </c>
      <c r="B19" s="79"/>
      <c r="C19" s="79"/>
      <c r="D19" s="79"/>
      <c r="E19" s="79"/>
      <c r="F19" s="79"/>
      <c r="G19" s="79"/>
      <c r="H19" s="79"/>
      <c r="I19" s="79"/>
      <c r="J19" s="79"/>
      <c r="K19" s="30"/>
      <c r="L19" s="31"/>
    </row>
    <row r="20" spans="1:12" ht="30" customHeight="1" x14ac:dyDescent="0.3">
      <c r="A20" s="75" t="s">
        <v>35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4"/>
    </row>
    <row r="21" spans="1:12" ht="30" customHeight="1" x14ac:dyDescent="0.3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9"/>
    </row>
    <row r="22" spans="1:12" ht="30" customHeight="1" x14ac:dyDescent="0.3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9"/>
    </row>
    <row r="23" spans="1:12" ht="30" customHeight="1" x14ac:dyDescent="0.3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9"/>
    </row>
    <row r="24" spans="1:12" ht="19.95" customHeight="1" x14ac:dyDescent="0.3">
      <c r="A24" s="32"/>
      <c r="L24" s="29"/>
    </row>
    <row r="25" spans="1:12" ht="19.95" customHeight="1" x14ac:dyDescent="0.3">
      <c r="A25" s="33"/>
      <c r="L25" s="34"/>
    </row>
    <row r="26" spans="1:12" ht="19.95" customHeight="1" x14ac:dyDescent="0.3">
      <c r="A26" s="33"/>
      <c r="L26" s="34"/>
    </row>
    <row r="27" spans="1:12" ht="19.95" customHeight="1" x14ac:dyDescent="0.3">
      <c r="A27" s="33"/>
      <c r="G27" s="81" t="s">
        <v>40</v>
      </c>
      <c r="H27" s="82"/>
      <c r="J27" s="81" t="s">
        <v>40</v>
      </c>
      <c r="K27" s="82"/>
      <c r="L27" s="34"/>
    </row>
    <row r="28" spans="1:12" ht="19.95" customHeight="1" x14ac:dyDescent="0.3">
      <c r="A28" s="33"/>
      <c r="G28" s="82"/>
      <c r="H28" s="82"/>
      <c r="J28" s="82"/>
      <c r="K28" s="82"/>
      <c r="L28" s="34"/>
    </row>
    <row r="29" spans="1:12" ht="19.95" customHeight="1" thickBot="1" x14ac:dyDescent="0.35">
      <c r="A29" s="12"/>
      <c r="B29" s="13"/>
      <c r="C29" s="13"/>
      <c r="D29" s="13"/>
      <c r="E29" s="13"/>
      <c r="F29" s="13"/>
      <c r="G29" s="35" t="s">
        <v>36</v>
      </c>
      <c r="H29" s="13"/>
      <c r="I29" s="13"/>
      <c r="J29" s="35" t="s">
        <v>37</v>
      </c>
      <c r="K29" s="13"/>
      <c r="L29" s="14"/>
    </row>
    <row r="30" spans="1:12" ht="15.6" customHeight="1" thickTop="1" x14ac:dyDescent="0.3">
      <c r="L30" s="56" t="str">
        <f>Octobre!L30</f>
        <v>QC08CF-EX</v>
      </c>
    </row>
    <row r="31" spans="1:12" ht="19.95" customHeight="1" x14ac:dyDescent="0.3"/>
    <row r="32" spans="1:12" ht="19.95" customHeight="1" x14ac:dyDescent="0.3"/>
    <row r="33" s="7" customFormat="1" ht="19.95" customHeight="1" x14ac:dyDescent="0.3"/>
    <row r="34" s="7" customFormat="1" ht="19.95" customHeight="1" x14ac:dyDescent="0.3"/>
    <row r="35" s="7" customFormat="1" ht="19.95" customHeight="1" x14ac:dyDescent="0.3"/>
    <row r="36" s="7" customFormat="1" ht="19.95" customHeight="1" x14ac:dyDescent="0.3"/>
    <row r="37" s="7" customFormat="1" ht="19.95" customHeight="1" x14ac:dyDescent="0.3"/>
    <row r="38" s="7" customFormat="1" ht="19.95" customHeight="1" x14ac:dyDescent="0.3"/>
    <row r="39" s="7" customFormat="1" ht="19.95" customHeight="1" x14ac:dyDescent="0.3"/>
    <row r="40" s="7" customFormat="1" ht="19.95" customHeight="1" x14ac:dyDescent="0.3"/>
    <row r="41" s="7" customFormat="1" ht="19.95" customHeight="1" x14ac:dyDescent="0.3"/>
    <row r="42" s="7" customFormat="1" ht="19.95" customHeight="1" x14ac:dyDescent="0.3"/>
    <row r="43" s="7" customFormat="1" ht="19.95" customHeight="1" x14ac:dyDescent="0.3"/>
  </sheetData>
  <sheetProtection algorithmName="SHA-512" hashValue="Dh/+c+1z+kZn60krbED+J3mZLxLvPXTyavFbZp0XsftzrExG6CjX02nzAivbVHvNTHDxQngijn9i8SQbaid+AA==" saltValue="7mnj4Rf/Ok/C3bjKRyRKuA==" spinCount="100000" sheet="1" selectLockedCells="1"/>
  <mergeCells count="31">
    <mergeCell ref="B7:I7"/>
    <mergeCell ref="J7:L7"/>
    <mergeCell ref="A2:J2"/>
    <mergeCell ref="A3:J3"/>
    <mergeCell ref="A5:B5"/>
    <mergeCell ref="C5:J5"/>
    <mergeCell ref="B6:L6"/>
    <mergeCell ref="B4:I4"/>
    <mergeCell ref="I9:I13"/>
    <mergeCell ref="J9:J13"/>
    <mergeCell ref="K9:K13"/>
    <mergeCell ref="L9:L13"/>
    <mergeCell ref="A18:B18"/>
    <mergeCell ref="D18:H18"/>
    <mergeCell ref="I18:L18"/>
    <mergeCell ref="F16:H16"/>
    <mergeCell ref="B9:B13"/>
    <mergeCell ref="C9:C13"/>
    <mergeCell ref="D9:D13"/>
    <mergeCell ref="E9:E13"/>
    <mergeCell ref="F9:F13"/>
    <mergeCell ref="G9:G13"/>
    <mergeCell ref="H9:H13"/>
    <mergeCell ref="A23:L23"/>
    <mergeCell ref="G27:H28"/>
    <mergeCell ref="J27:K28"/>
    <mergeCell ref="A19:J19"/>
    <mergeCell ref="A20:B20"/>
    <mergeCell ref="C20:L20"/>
    <mergeCell ref="A21:L21"/>
    <mergeCell ref="A22:L22"/>
  </mergeCells>
  <conditionalFormatting sqref="A10:A14">
    <cfRule type="cellIs" dxfId="2" priority="1" operator="equal">
      <formula>0</formula>
    </cfRule>
  </conditionalFormatting>
  <dataValidations count="5">
    <dataValidation type="whole" allowBlank="1" showInputMessage="1" showErrorMessage="1" sqref="A10:A14" xr:uid="{FB4DB2E0-A972-4065-9246-5746357806EF}">
      <formula1>-150000</formula1>
      <formula2>150000</formula2>
    </dataValidation>
    <dataValidation type="whole" allowBlank="1" showInputMessage="1" showErrorMessage="1" sqref="C14" xr:uid="{547D2A27-757F-42FB-9231-83A4B73F46AB}">
      <formula1>0</formula1>
      <formula2>B14</formula2>
    </dataValidation>
    <dataValidation type="whole" operator="greaterThan" allowBlank="1" showInputMessage="1" showErrorMessage="1" sqref="A1" xr:uid="{725CDE1A-BA9C-438F-8519-BC057682A281}">
      <formula1>0</formula1>
    </dataValidation>
    <dataValidation type="whole" allowBlank="1" showInputMessage="1" showErrorMessage="1" sqref="D14" xr:uid="{BABF7993-9F15-4724-8143-D4E35B15AB7B}">
      <formula1>0</formula1>
      <formula2>B14-C14</formula2>
    </dataValidation>
    <dataValidation type="whole" allowBlank="1" showInputMessage="1" showErrorMessage="1" sqref="E14" xr:uid="{2E3F4D77-F4A1-41B4-9432-0DF5E2414F98}">
      <formula1>0</formula1>
      <formula2>B14-C14-D14</formula2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verticalDpi="0" r:id="rId1"/>
  <ignoredErrors>
    <ignoredError sqref="A10:A14 L30 L2 A3 B4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05B76-F4E4-4171-9C93-475DD71782C2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7" customWidth="1"/>
    <col min="13" max="16384" width="11.44140625" style="7"/>
  </cols>
  <sheetData>
    <row r="1" spans="1:12" ht="9" customHeight="1" thickTop="1" thickBot="1" x14ac:dyDescent="0.3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ht="30" customHeight="1" thickTop="1" x14ac:dyDescent="0.55000000000000004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5"/>
      <c r="K2" s="8" t="s">
        <v>23</v>
      </c>
      <c r="L2" s="9">
        <f>Octobre!L2+1</f>
        <v>2027</v>
      </c>
    </row>
    <row r="3" spans="1:12" ht="30" customHeight="1" x14ac:dyDescent="0.5">
      <c r="A3" s="86" t="str">
        <f>Octobre!A3</f>
        <v>RAPPORT / Campagne des œuvres charitables 2026-2027</v>
      </c>
      <c r="B3" s="87"/>
      <c r="C3" s="87"/>
      <c r="D3" s="87"/>
      <c r="E3" s="87"/>
      <c r="F3" s="87"/>
      <c r="G3" s="87"/>
      <c r="H3" s="87"/>
      <c r="I3" s="87"/>
      <c r="J3" s="88"/>
      <c r="K3" s="10" t="s">
        <v>24</v>
      </c>
      <c r="L3" s="11">
        <v>5</v>
      </c>
    </row>
    <row r="4" spans="1:12" ht="30" customHeight="1" thickBot="1" x14ac:dyDescent="0.55000000000000004">
      <c r="A4" s="12"/>
      <c r="B4" s="80" t="str">
        <f>Octobre!B4</f>
        <v>Contrôle des livrets</v>
      </c>
      <c r="C4" s="80"/>
      <c r="D4" s="80"/>
      <c r="E4" s="80"/>
      <c r="F4" s="80"/>
      <c r="G4" s="80"/>
      <c r="H4" s="80"/>
      <c r="I4" s="80"/>
      <c r="J4" s="14"/>
      <c r="K4" s="10" t="s">
        <v>25</v>
      </c>
      <c r="L4" s="11" t="s">
        <v>48</v>
      </c>
    </row>
    <row r="5" spans="1:12" ht="30" customHeight="1" thickTop="1" thickBot="1" x14ac:dyDescent="0.4">
      <c r="A5" s="89" t="s">
        <v>42</v>
      </c>
      <c r="B5" s="91"/>
      <c r="C5" s="100">
        <f>Octobre!C5</f>
        <v>0</v>
      </c>
      <c r="D5" s="101"/>
      <c r="E5" s="101"/>
      <c r="F5" s="101"/>
      <c r="G5" s="101"/>
      <c r="H5" s="101"/>
      <c r="I5" s="101"/>
      <c r="J5" s="102"/>
      <c r="K5" s="15" t="s">
        <v>26</v>
      </c>
      <c r="L5" s="52"/>
    </row>
    <row r="6" spans="1:12" ht="30" customHeight="1" thickTop="1" thickBot="1" x14ac:dyDescent="0.4">
      <c r="A6" s="16" t="s">
        <v>28</v>
      </c>
      <c r="B6" s="89" t="s">
        <v>29</v>
      </c>
      <c r="C6" s="90"/>
      <c r="D6" s="90"/>
      <c r="E6" s="90"/>
      <c r="F6" s="90"/>
      <c r="G6" s="90"/>
      <c r="H6" s="90"/>
      <c r="I6" s="90"/>
      <c r="J6" s="90"/>
      <c r="K6" s="90"/>
      <c r="L6" s="91"/>
    </row>
    <row r="7" spans="1:12" ht="30" customHeight="1" thickTop="1" thickBot="1" x14ac:dyDescent="0.4">
      <c r="A7" s="49">
        <f>Octobre!A7</f>
        <v>0</v>
      </c>
      <c r="B7" s="89" t="s">
        <v>27</v>
      </c>
      <c r="C7" s="90"/>
      <c r="D7" s="90"/>
      <c r="E7" s="90"/>
      <c r="F7" s="90"/>
      <c r="G7" s="90"/>
      <c r="H7" s="95"/>
      <c r="I7" s="96"/>
      <c r="J7" s="89" t="s">
        <v>50</v>
      </c>
      <c r="K7" s="90"/>
      <c r="L7" s="91"/>
    </row>
    <row r="8" spans="1:12" ht="30" customHeight="1" thickTop="1" thickBot="1" x14ac:dyDescent="0.4">
      <c r="A8" s="18" t="s">
        <v>1</v>
      </c>
      <c r="B8" s="19">
        <v>1</v>
      </c>
      <c r="C8" s="20">
        <v>2</v>
      </c>
      <c r="D8" s="20">
        <v>3</v>
      </c>
      <c r="E8" s="20">
        <v>4</v>
      </c>
      <c r="F8" s="20">
        <v>5</v>
      </c>
      <c r="G8" s="21">
        <v>6</v>
      </c>
      <c r="H8" s="21">
        <v>7</v>
      </c>
      <c r="I8" s="21">
        <v>8</v>
      </c>
      <c r="J8" s="21">
        <v>9</v>
      </c>
      <c r="K8" s="20">
        <v>10</v>
      </c>
      <c r="L8" s="45">
        <v>11</v>
      </c>
    </row>
    <row r="9" spans="1:12" ht="30" customHeight="1" thickTop="1" x14ac:dyDescent="0.3">
      <c r="A9" s="55">
        <f>Octobre!A9</f>
        <v>0</v>
      </c>
      <c r="B9" s="60" t="s">
        <v>13</v>
      </c>
      <c r="C9" s="60" t="s">
        <v>14</v>
      </c>
      <c r="D9" s="60" t="s">
        <v>43</v>
      </c>
      <c r="E9" s="60" t="s">
        <v>15</v>
      </c>
      <c r="F9" s="60" t="s">
        <v>16</v>
      </c>
      <c r="G9" s="66" t="s">
        <v>17</v>
      </c>
      <c r="H9" s="60" t="s">
        <v>45</v>
      </c>
      <c r="I9" s="60" t="s">
        <v>18</v>
      </c>
      <c r="J9" s="66" t="s">
        <v>19</v>
      </c>
      <c r="K9" s="60" t="s">
        <v>20</v>
      </c>
      <c r="L9" s="97" t="s">
        <v>21</v>
      </c>
    </row>
    <row r="10" spans="1:12" ht="30" customHeight="1" x14ac:dyDescent="0.3">
      <c r="A10" s="42">
        <f>Janvier!A10</f>
        <v>0</v>
      </c>
      <c r="B10" s="61"/>
      <c r="C10" s="61"/>
      <c r="D10" s="61" t="s">
        <v>2</v>
      </c>
      <c r="E10" s="61" t="s">
        <v>4</v>
      </c>
      <c r="F10" s="61" t="s">
        <v>8</v>
      </c>
      <c r="G10" s="67" t="s">
        <v>11</v>
      </c>
      <c r="H10" s="71"/>
      <c r="I10" s="71"/>
      <c r="J10" s="67" t="s">
        <v>11</v>
      </c>
      <c r="K10" s="61" t="s">
        <v>11</v>
      </c>
      <c r="L10" s="98"/>
    </row>
    <row r="11" spans="1:12" ht="30" customHeight="1" x14ac:dyDescent="0.3">
      <c r="A11" s="42">
        <f>Janvier!A11</f>
        <v>0</v>
      </c>
      <c r="B11" s="61"/>
      <c r="C11" s="61"/>
      <c r="D11" s="61" t="s">
        <v>3</v>
      </c>
      <c r="E11" s="61" t="s">
        <v>5</v>
      </c>
      <c r="F11" s="61" t="s">
        <v>9</v>
      </c>
      <c r="G11" s="67" t="s">
        <v>12</v>
      </c>
      <c r="H11" s="71"/>
      <c r="I11" s="71"/>
      <c r="J11" s="67" t="s">
        <v>12</v>
      </c>
      <c r="K11" s="61" t="s">
        <v>12</v>
      </c>
      <c r="L11" s="98"/>
    </row>
    <row r="12" spans="1:12" ht="30" customHeight="1" x14ac:dyDescent="0.3">
      <c r="A12" s="42">
        <f>Janvier!A12</f>
        <v>0</v>
      </c>
      <c r="B12" s="61"/>
      <c r="C12" s="61"/>
      <c r="D12" s="61"/>
      <c r="E12" s="61" t="s">
        <v>6</v>
      </c>
      <c r="F12" s="61" t="s">
        <v>10</v>
      </c>
      <c r="G12" s="67"/>
      <c r="H12" s="71"/>
      <c r="I12" s="71"/>
      <c r="J12" s="67"/>
      <c r="K12" s="61"/>
      <c r="L12" s="98"/>
    </row>
    <row r="13" spans="1:12" ht="30" customHeight="1" x14ac:dyDescent="0.3">
      <c r="A13" s="43">
        <f>Janvier!A13</f>
        <v>0</v>
      </c>
      <c r="B13" s="62"/>
      <c r="C13" s="62"/>
      <c r="D13" s="62"/>
      <c r="E13" s="62" t="s">
        <v>7</v>
      </c>
      <c r="F13" s="62"/>
      <c r="G13" s="68"/>
      <c r="H13" s="72"/>
      <c r="I13" s="72"/>
      <c r="J13" s="68"/>
      <c r="K13" s="62"/>
      <c r="L13" s="99"/>
    </row>
    <row r="14" spans="1:12" ht="30" customHeight="1" thickBot="1" x14ac:dyDescent="0.35">
      <c r="A14" s="44">
        <f>Janvier!A14</f>
        <v>0</v>
      </c>
      <c r="B14" s="1">
        <f>IF(SUM(A9:A14)&lt;0,"ERREUR",SUM(A9:A14))</f>
        <v>0</v>
      </c>
      <c r="C14" s="3">
        <v>0</v>
      </c>
      <c r="D14" s="3">
        <v>0</v>
      </c>
      <c r="E14" s="3">
        <v>0</v>
      </c>
      <c r="F14" s="51">
        <f>Janvier!I14</f>
        <v>0</v>
      </c>
      <c r="G14" s="48">
        <f>IF(B14-SUM(C14:F14)&lt;&gt;0,"ERREUR",0)</f>
        <v>0</v>
      </c>
      <c r="H14" s="2">
        <f>IF(SUM(C14:G14)&lt;&gt;B14,"ERREUR",B14)</f>
        <v>0</v>
      </c>
      <c r="I14" s="2">
        <f>C14+F14</f>
        <v>0</v>
      </c>
      <c r="J14" s="36">
        <f>C14*4</f>
        <v>0</v>
      </c>
      <c r="K14" s="36">
        <f>F14*4</f>
        <v>0</v>
      </c>
      <c r="L14" s="37">
        <f>J14+K14</f>
        <v>0</v>
      </c>
    </row>
    <row r="15" spans="1:12" ht="9" customHeight="1" thickTop="1" thickBot="1" x14ac:dyDescent="0.35"/>
    <row r="16" spans="1:12" ht="30" customHeight="1" thickTop="1" x14ac:dyDescent="0.3">
      <c r="A16" s="38">
        <f>B14</f>
        <v>0</v>
      </c>
      <c r="B16" s="22" t="s">
        <v>30</v>
      </c>
      <c r="C16" s="39">
        <f>J14</f>
        <v>0</v>
      </c>
      <c r="D16" s="23" t="s">
        <v>31</v>
      </c>
      <c r="E16" s="46"/>
      <c r="F16" s="69" t="s">
        <v>41</v>
      </c>
      <c r="G16" s="70"/>
      <c r="H16" s="70"/>
      <c r="I16" s="39">
        <f>I14*6</f>
        <v>0</v>
      </c>
      <c r="J16" s="24"/>
      <c r="K16" s="24"/>
      <c r="L16" s="25"/>
    </row>
    <row r="17" spans="1:12" ht="30" customHeight="1" thickBot="1" x14ac:dyDescent="0.35">
      <c r="A17" s="54" t="str">
        <f>CONCATENATE("PAIEMENT PAR CHÈQUE NO. ",E16)</f>
        <v xml:space="preserve">PAIEMENT PAR CHÈQUE NO. </v>
      </c>
      <c r="B17" s="27"/>
      <c r="C17" s="28"/>
      <c r="D17" s="27"/>
      <c r="E17" s="27"/>
      <c r="F17" s="27"/>
      <c r="G17" s="27"/>
      <c r="H17" s="27"/>
      <c r="I17" s="27"/>
      <c r="J17" s="27"/>
      <c r="K17" s="27"/>
      <c r="L17" s="29"/>
    </row>
    <row r="18" spans="1:12" ht="30" customHeight="1" thickBot="1" x14ac:dyDescent="0.35">
      <c r="A18" s="63" t="s">
        <v>32</v>
      </c>
      <c r="B18" s="64"/>
      <c r="C18" s="40">
        <f>J14</f>
        <v>0</v>
      </c>
      <c r="D18" s="65" t="s">
        <v>38</v>
      </c>
      <c r="E18" s="65"/>
      <c r="F18" s="65"/>
      <c r="G18" s="65"/>
      <c r="H18" s="65"/>
      <c r="I18" s="64" t="s">
        <v>33</v>
      </c>
      <c r="J18" s="76"/>
      <c r="K18" s="76"/>
      <c r="L18" s="77"/>
    </row>
    <row r="19" spans="1:12" ht="30" customHeight="1" x14ac:dyDescent="0.3">
      <c r="A19" s="78" t="s">
        <v>34</v>
      </c>
      <c r="B19" s="79"/>
      <c r="C19" s="79"/>
      <c r="D19" s="79"/>
      <c r="E19" s="79"/>
      <c r="F19" s="79"/>
      <c r="G19" s="79"/>
      <c r="H19" s="79"/>
      <c r="I19" s="79"/>
      <c r="J19" s="79"/>
      <c r="K19" s="30"/>
      <c r="L19" s="31"/>
    </row>
    <row r="20" spans="1:12" ht="30" customHeight="1" x14ac:dyDescent="0.3">
      <c r="A20" s="75" t="s">
        <v>35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4"/>
    </row>
    <row r="21" spans="1:12" ht="30" customHeight="1" x14ac:dyDescent="0.3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9"/>
    </row>
    <row r="22" spans="1:12" ht="30" customHeight="1" x14ac:dyDescent="0.3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9"/>
    </row>
    <row r="23" spans="1:12" ht="30" customHeight="1" x14ac:dyDescent="0.3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9"/>
    </row>
    <row r="24" spans="1:12" ht="19.95" customHeight="1" x14ac:dyDescent="0.3">
      <c r="A24" s="32"/>
      <c r="L24" s="29"/>
    </row>
    <row r="25" spans="1:12" ht="19.95" customHeight="1" x14ac:dyDescent="0.3">
      <c r="A25" s="33"/>
      <c r="L25" s="34"/>
    </row>
    <row r="26" spans="1:12" ht="19.95" customHeight="1" x14ac:dyDescent="0.3">
      <c r="A26" s="33"/>
      <c r="L26" s="34"/>
    </row>
    <row r="27" spans="1:12" ht="19.95" customHeight="1" x14ac:dyDescent="0.3">
      <c r="A27" s="33"/>
      <c r="G27" s="81" t="s">
        <v>40</v>
      </c>
      <c r="H27" s="82"/>
      <c r="J27" s="81" t="s">
        <v>40</v>
      </c>
      <c r="K27" s="82"/>
      <c r="L27" s="34"/>
    </row>
    <row r="28" spans="1:12" ht="19.95" customHeight="1" x14ac:dyDescent="0.3">
      <c r="A28" s="33"/>
      <c r="G28" s="82"/>
      <c r="H28" s="82"/>
      <c r="J28" s="82"/>
      <c r="K28" s="82"/>
      <c r="L28" s="34"/>
    </row>
    <row r="29" spans="1:12" ht="19.95" customHeight="1" thickBot="1" x14ac:dyDescent="0.35">
      <c r="A29" s="12"/>
      <c r="B29" s="13"/>
      <c r="C29" s="13"/>
      <c r="D29" s="13"/>
      <c r="E29" s="13"/>
      <c r="F29" s="13"/>
      <c r="G29" s="35" t="s">
        <v>36</v>
      </c>
      <c r="H29" s="13"/>
      <c r="I29" s="13"/>
      <c r="J29" s="35" t="s">
        <v>37</v>
      </c>
      <c r="K29" s="13"/>
      <c r="L29" s="14"/>
    </row>
    <row r="30" spans="1:12" ht="15.6" customHeight="1" thickTop="1" x14ac:dyDescent="0.3">
      <c r="L30" s="56" t="str">
        <f>Octobre!L30</f>
        <v>QC08CF-EX</v>
      </c>
    </row>
    <row r="31" spans="1:12" ht="19.95" customHeight="1" x14ac:dyDescent="0.3"/>
    <row r="32" spans="1:12" ht="19.95" customHeight="1" x14ac:dyDescent="0.3"/>
    <row r="33" s="7" customFormat="1" ht="19.95" customHeight="1" x14ac:dyDescent="0.3"/>
    <row r="34" s="7" customFormat="1" ht="19.95" customHeight="1" x14ac:dyDescent="0.3"/>
    <row r="35" s="7" customFormat="1" ht="19.95" customHeight="1" x14ac:dyDescent="0.3"/>
    <row r="36" s="7" customFormat="1" ht="19.95" customHeight="1" x14ac:dyDescent="0.3"/>
    <row r="37" s="7" customFormat="1" ht="19.95" customHeight="1" x14ac:dyDescent="0.3"/>
    <row r="38" s="7" customFormat="1" ht="19.95" customHeight="1" x14ac:dyDescent="0.3"/>
    <row r="39" s="7" customFormat="1" ht="19.95" customHeight="1" x14ac:dyDescent="0.3"/>
    <row r="40" s="7" customFormat="1" ht="19.95" customHeight="1" x14ac:dyDescent="0.3"/>
    <row r="41" s="7" customFormat="1" ht="19.95" customHeight="1" x14ac:dyDescent="0.3"/>
    <row r="42" s="7" customFormat="1" ht="19.95" customHeight="1" x14ac:dyDescent="0.3"/>
    <row r="43" s="7" customFormat="1" ht="19.95" customHeight="1" x14ac:dyDescent="0.3"/>
  </sheetData>
  <sheetProtection algorithmName="SHA-512" hashValue="OoSCn4haEXL0mZ85AFKAHLgkCtBL/dawn6KcXSgRvI4PJG7nIQUI6P3sSAmBGiEwXVioxjVSYw20PxGoP201Sg==" saltValue="87sbtrCRD4F6x4VCU1BQlg==" spinCount="100000" sheet="1" selectLockedCells="1"/>
  <mergeCells count="31">
    <mergeCell ref="B7:I7"/>
    <mergeCell ref="J7:L7"/>
    <mergeCell ref="A2:J2"/>
    <mergeCell ref="A3:J3"/>
    <mergeCell ref="A5:B5"/>
    <mergeCell ref="C5:J5"/>
    <mergeCell ref="B6:L6"/>
    <mergeCell ref="B4:I4"/>
    <mergeCell ref="I9:I13"/>
    <mergeCell ref="J9:J13"/>
    <mergeCell ref="K9:K13"/>
    <mergeCell ref="L9:L13"/>
    <mergeCell ref="A18:B18"/>
    <mergeCell ref="D18:H18"/>
    <mergeCell ref="I18:L18"/>
    <mergeCell ref="F16:H16"/>
    <mergeCell ref="B9:B13"/>
    <mergeCell ref="C9:C13"/>
    <mergeCell ref="D9:D13"/>
    <mergeCell ref="E9:E13"/>
    <mergeCell ref="F9:F13"/>
    <mergeCell ref="G9:G13"/>
    <mergeCell ref="H9:H13"/>
    <mergeCell ref="A23:L23"/>
    <mergeCell ref="G27:H28"/>
    <mergeCell ref="J27:K28"/>
    <mergeCell ref="A19:J19"/>
    <mergeCell ref="A20:B20"/>
    <mergeCell ref="C20:L20"/>
    <mergeCell ref="A21:L21"/>
    <mergeCell ref="A22:L22"/>
  </mergeCells>
  <conditionalFormatting sqref="A10:A14">
    <cfRule type="cellIs" dxfId="1" priority="1" operator="equal">
      <formula>0</formula>
    </cfRule>
  </conditionalFormatting>
  <dataValidations count="5">
    <dataValidation type="whole" allowBlank="1" showInputMessage="1" showErrorMessage="1" sqref="A10:A14" xr:uid="{D5873F4A-20F5-4449-A54C-4796D2FDCF9E}">
      <formula1>-150000</formula1>
      <formula2>150000</formula2>
    </dataValidation>
    <dataValidation type="whole" allowBlank="1" showInputMessage="1" showErrorMessage="1" sqref="C14" xr:uid="{5823D28F-F25B-49B1-8837-DDF2721576F9}">
      <formula1>0</formula1>
      <formula2>B14</formula2>
    </dataValidation>
    <dataValidation type="whole" operator="greaterThan" allowBlank="1" showInputMessage="1" showErrorMessage="1" sqref="E16" xr:uid="{7E0BC532-241D-47FB-8014-290C73625084}">
      <formula1>0</formula1>
    </dataValidation>
    <dataValidation type="whole" allowBlank="1" showInputMessage="1" showErrorMessage="1" sqref="D14" xr:uid="{8E047279-AC71-45A8-A15E-58E6DBBDB329}">
      <formula1>0</formula1>
      <formula2>B14-C14</formula2>
    </dataValidation>
    <dataValidation type="whole" allowBlank="1" showInputMessage="1" showErrorMessage="1" sqref="E14" xr:uid="{D9E8B051-701D-43FD-AC1F-A226B83EC2DC}">
      <formula1>0</formula1>
      <formula2>B14-C14-D14</formula2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verticalDpi="0" r:id="rId1"/>
  <ignoredErrors>
    <ignoredError sqref="A10:A14 L30 L2 A3 B4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4AA3-749D-4228-A603-488323BD70FF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7" customWidth="1"/>
    <col min="13" max="16384" width="11.44140625" style="7"/>
  </cols>
  <sheetData>
    <row r="1" spans="1:12" ht="9" customHeight="1" thickTop="1" thickBot="1" x14ac:dyDescent="0.3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ht="30" customHeight="1" thickTop="1" x14ac:dyDescent="0.55000000000000004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5"/>
      <c r="K2" s="8" t="s">
        <v>23</v>
      </c>
      <c r="L2" s="9">
        <f>Octobre!L2+1</f>
        <v>2027</v>
      </c>
    </row>
    <row r="3" spans="1:12" ht="30" customHeight="1" x14ac:dyDescent="0.5">
      <c r="A3" s="86" t="str">
        <f>Octobre!A3</f>
        <v>RAPPORT / Campagne des œuvres charitables 2026-2027</v>
      </c>
      <c r="B3" s="87"/>
      <c r="C3" s="87"/>
      <c r="D3" s="87"/>
      <c r="E3" s="87"/>
      <c r="F3" s="87"/>
      <c r="G3" s="87"/>
      <c r="H3" s="87"/>
      <c r="I3" s="87"/>
      <c r="J3" s="88"/>
      <c r="K3" s="10" t="s">
        <v>24</v>
      </c>
      <c r="L3" s="11">
        <v>6</v>
      </c>
    </row>
    <row r="4" spans="1:12" ht="30" customHeight="1" thickBot="1" x14ac:dyDescent="0.55000000000000004">
      <c r="A4" s="12"/>
      <c r="B4" s="80" t="str">
        <f>Octobre!B4</f>
        <v>Contrôle des livrets</v>
      </c>
      <c r="C4" s="80"/>
      <c r="D4" s="80"/>
      <c r="E4" s="80"/>
      <c r="F4" s="80"/>
      <c r="G4" s="80"/>
      <c r="H4" s="80"/>
      <c r="I4" s="80"/>
      <c r="J4" s="14"/>
      <c r="K4" s="10" t="s">
        <v>25</v>
      </c>
      <c r="L4" s="11" t="s">
        <v>49</v>
      </c>
    </row>
    <row r="5" spans="1:12" ht="30" customHeight="1" thickTop="1" thickBot="1" x14ac:dyDescent="0.4">
      <c r="A5" s="89" t="s">
        <v>42</v>
      </c>
      <c r="B5" s="91"/>
      <c r="C5" s="100">
        <f>Octobre!C5</f>
        <v>0</v>
      </c>
      <c r="D5" s="101"/>
      <c r="E5" s="101"/>
      <c r="F5" s="101"/>
      <c r="G5" s="101"/>
      <c r="H5" s="101"/>
      <c r="I5" s="101"/>
      <c r="J5" s="102"/>
      <c r="K5" s="15" t="s">
        <v>26</v>
      </c>
      <c r="L5" s="52"/>
    </row>
    <row r="6" spans="1:12" ht="30" customHeight="1" thickTop="1" thickBot="1" x14ac:dyDescent="0.4">
      <c r="A6" s="16" t="s">
        <v>28</v>
      </c>
      <c r="B6" s="89" t="s">
        <v>29</v>
      </c>
      <c r="C6" s="90"/>
      <c r="D6" s="90"/>
      <c r="E6" s="90"/>
      <c r="F6" s="90"/>
      <c r="G6" s="90"/>
      <c r="H6" s="90"/>
      <c r="I6" s="90"/>
      <c r="J6" s="90"/>
      <c r="K6" s="90"/>
      <c r="L6" s="91"/>
    </row>
    <row r="7" spans="1:12" ht="30" customHeight="1" thickTop="1" thickBot="1" x14ac:dyDescent="0.4">
      <c r="A7" s="49">
        <f>Octobre!A7</f>
        <v>0</v>
      </c>
      <c r="B7" s="89" t="s">
        <v>27</v>
      </c>
      <c r="C7" s="90"/>
      <c r="D7" s="90"/>
      <c r="E7" s="90"/>
      <c r="F7" s="90"/>
      <c r="G7" s="90"/>
      <c r="H7" s="95"/>
      <c r="I7" s="96"/>
      <c r="J7" s="89" t="s">
        <v>50</v>
      </c>
      <c r="K7" s="90"/>
      <c r="L7" s="91"/>
    </row>
    <row r="8" spans="1:12" ht="30" customHeight="1" thickTop="1" thickBot="1" x14ac:dyDescent="0.4">
      <c r="A8" s="18" t="s">
        <v>1</v>
      </c>
      <c r="B8" s="19">
        <v>1</v>
      </c>
      <c r="C8" s="20">
        <v>2</v>
      </c>
      <c r="D8" s="20">
        <v>3</v>
      </c>
      <c r="E8" s="20">
        <v>4</v>
      </c>
      <c r="F8" s="20">
        <v>5</v>
      </c>
      <c r="G8" s="21">
        <v>6</v>
      </c>
      <c r="H8" s="21">
        <v>7</v>
      </c>
      <c r="I8" s="21">
        <v>8</v>
      </c>
      <c r="J8" s="21">
        <v>9</v>
      </c>
      <c r="K8" s="20">
        <v>10</v>
      </c>
      <c r="L8" s="45">
        <v>11</v>
      </c>
    </row>
    <row r="9" spans="1:12" ht="30" customHeight="1" thickTop="1" x14ac:dyDescent="0.3">
      <c r="A9" s="55">
        <f>Octobre!A9</f>
        <v>0</v>
      </c>
      <c r="B9" s="60" t="s">
        <v>13</v>
      </c>
      <c r="C9" s="60" t="s">
        <v>14</v>
      </c>
      <c r="D9" s="60" t="s">
        <v>43</v>
      </c>
      <c r="E9" s="60" t="s">
        <v>15</v>
      </c>
      <c r="F9" s="60" t="s">
        <v>16</v>
      </c>
      <c r="G9" s="66" t="s">
        <v>17</v>
      </c>
      <c r="H9" s="60" t="s">
        <v>45</v>
      </c>
      <c r="I9" s="60" t="s">
        <v>18</v>
      </c>
      <c r="J9" s="66" t="s">
        <v>19</v>
      </c>
      <c r="K9" s="60" t="s">
        <v>20</v>
      </c>
      <c r="L9" s="97" t="s">
        <v>21</v>
      </c>
    </row>
    <row r="10" spans="1:12" ht="30" customHeight="1" x14ac:dyDescent="0.3">
      <c r="A10" s="42">
        <f>Février!A10</f>
        <v>0</v>
      </c>
      <c r="B10" s="61"/>
      <c r="C10" s="61"/>
      <c r="D10" s="61" t="s">
        <v>2</v>
      </c>
      <c r="E10" s="61" t="s">
        <v>4</v>
      </c>
      <c r="F10" s="61" t="s">
        <v>8</v>
      </c>
      <c r="G10" s="67" t="s">
        <v>11</v>
      </c>
      <c r="H10" s="71"/>
      <c r="I10" s="71"/>
      <c r="J10" s="67" t="s">
        <v>11</v>
      </c>
      <c r="K10" s="61" t="s">
        <v>11</v>
      </c>
      <c r="L10" s="98"/>
    </row>
    <row r="11" spans="1:12" ht="30" customHeight="1" x14ac:dyDescent="0.3">
      <c r="A11" s="42">
        <f>Février!A11</f>
        <v>0</v>
      </c>
      <c r="B11" s="61"/>
      <c r="C11" s="61"/>
      <c r="D11" s="61" t="s">
        <v>3</v>
      </c>
      <c r="E11" s="61" t="s">
        <v>5</v>
      </c>
      <c r="F11" s="61" t="s">
        <v>9</v>
      </c>
      <c r="G11" s="67" t="s">
        <v>12</v>
      </c>
      <c r="H11" s="71"/>
      <c r="I11" s="71"/>
      <c r="J11" s="67" t="s">
        <v>12</v>
      </c>
      <c r="K11" s="61" t="s">
        <v>12</v>
      </c>
      <c r="L11" s="98"/>
    </row>
    <row r="12" spans="1:12" ht="30" customHeight="1" x14ac:dyDescent="0.3">
      <c r="A12" s="42">
        <f>Février!A12</f>
        <v>0</v>
      </c>
      <c r="B12" s="61"/>
      <c r="C12" s="61"/>
      <c r="D12" s="61"/>
      <c r="E12" s="61" t="s">
        <v>6</v>
      </c>
      <c r="F12" s="61" t="s">
        <v>10</v>
      </c>
      <c r="G12" s="67"/>
      <c r="H12" s="71"/>
      <c r="I12" s="71"/>
      <c r="J12" s="67"/>
      <c r="K12" s="61"/>
      <c r="L12" s="98"/>
    </row>
    <row r="13" spans="1:12" ht="30" customHeight="1" x14ac:dyDescent="0.3">
      <c r="A13" s="43">
        <f>Février!A13</f>
        <v>0</v>
      </c>
      <c r="B13" s="62"/>
      <c r="C13" s="62"/>
      <c r="D13" s="62"/>
      <c r="E13" s="62" t="s">
        <v>7</v>
      </c>
      <c r="F13" s="62"/>
      <c r="G13" s="68"/>
      <c r="H13" s="72"/>
      <c r="I13" s="72"/>
      <c r="J13" s="68"/>
      <c r="K13" s="62"/>
      <c r="L13" s="99"/>
    </row>
    <row r="14" spans="1:12" ht="30" customHeight="1" thickBot="1" x14ac:dyDescent="0.35">
      <c r="A14" s="44">
        <f>Février!A14</f>
        <v>0</v>
      </c>
      <c r="B14" s="1">
        <f>IF(SUM(A9:A14)&lt;0,"ERREUR",SUM(A9:A14))</f>
        <v>0</v>
      </c>
      <c r="C14" s="3">
        <v>0</v>
      </c>
      <c r="D14" s="51">
        <f>0</f>
        <v>0</v>
      </c>
      <c r="E14" s="51">
        <f>0</f>
        <v>0</v>
      </c>
      <c r="F14" s="51">
        <f>Février!I14</f>
        <v>0</v>
      </c>
      <c r="G14" s="47">
        <f>B14-I14</f>
        <v>0</v>
      </c>
      <c r="H14" s="2">
        <f>IF(SUM(C14:G14)&lt;&gt;B14,"ERREUR",B14)</f>
        <v>0</v>
      </c>
      <c r="I14" s="2">
        <f>C14+F14</f>
        <v>0</v>
      </c>
      <c r="J14" s="36">
        <f>C14*4</f>
        <v>0</v>
      </c>
      <c r="K14" s="36">
        <f>F14*4</f>
        <v>0</v>
      </c>
      <c r="L14" s="37">
        <f>J14+K14</f>
        <v>0</v>
      </c>
    </row>
    <row r="15" spans="1:12" ht="9" customHeight="1" thickTop="1" thickBot="1" x14ac:dyDescent="0.35"/>
    <row r="16" spans="1:12" ht="30" customHeight="1" thickTop="1" x14ac:dyDescent="0.3">
      <c r="A16" s="38">
        <f>B14</f>
        <v>0</v>
      </c>
      <c r="B16" s="22" t="s">
        <v>30</v>
      </c>
      <c r="C16" s="39">
        <f>J14</f>
        <v>0</v>
      </c>
      <c r="D16" s="23" t="s">
        <v>31</v>
      </c>
      <c r="E16" s="46"/>
      <c r="F16" s="69" t="s">
        <v>41</v>
      </c>
      <c r="G16" s="70"/>
      <c r="H16" s="70"/>
      <c r="I16" s="39">
        <f>I14*6</f>
        <v>0</v>
      </c>
      <c r="J16" s="50"/>
      <c r="K16" s="24"/>
      <c r="L16" s="25"/>
    </row>
    <row r="17" spans="1:12" ht="30" customHeight="1" thickBot="1" x14ac:dyDescent="0.35">
      <c r="A17" s="54" t="str">
        <f>CONCATENATE("PAIEMENT PAR CHÈQUE NO. ",E16)</f>
        <v xml:space="preserve">PAIEMENT PAR CHÈQUE NO. </v>
      </c>
      <c r="B17" s="27"/>
      <c r="C17" s="28"/>
      <c r="D17" s="27"/>
      <c r="E17" s="27"/>
      <c r="F17" s="103" t="str">
        <f>CONCATENATE("                       SVP veuillez produire votre rapport d'utilisation des fonds pour un total de ",TEXT(I16,"# ##0 $_);(# ##0 $)")," avant le 15 mai ",RIGHT(Octobre!A3,4))</f>
        <v xml:space="preserve">                       SVP veuillez produire votre rapport d'utilisation des fonds pour un total de 0 $  avant le 15 mai 2027</v>
      </c>
      <c r="G17" s="104"/>
      <c r="H17" s="104"/>
      <c r="I17" s="104"/>
      <c r="J17" s="104"/>
      <c r="K17" s="104"/>
      <c r="L17" s="105"/>
    </row>
    <row r="18" spans="1:12" ht="30" customHeight="1" thickBot="1" x14ac:dyDescent="0.35">
      <c r="A18" s="63" t="s">
        <v>32</v>
      </c>
      <c r="B18" s="64"/>
      <c r="C18" s="40">
        <f>J14</f>
        <v>0</v>
      </c>
      <c r="D18" s="65" t="s">
        <v>38</v>
      </c>
      <c r="E18" s="65"/>
      <c r="F18" s="65"/>
      <c r="G18" s="65"/>
      <c r="H18" s="65"/>
      <c r="I18" s="64" t="s">
        <v>33</v>
      </c>
      <c r="J18" s="76"/>
      <c r="K18" s="76"/>
      <c r="L18" s="77"/>
    </row>
    <row r="19" spans="1:12" ht="30" customHeight="1" x14ac:dyDescent="0.3">
      <c r="A19" s="78" t="s">
        <v>34</v>
      </c>
      <c r="B19" s="79"/>
      <c r="C19" s="79"/>
      <c r="D19" s="79"/>
      <c r="E19" s="79"/>
      <c r="F19" s="79"/>
      <c r="G19" s="79"/>
      <c r="H19" s="79"/>
      <c r="I19" s="79"/>
      <c r="J19" s="79"/>
      <c r="K19" s="30"/>
      <c r="L19" s="31"/>
    </row>
    <row r="20" spans="1:12" ht="30" customHeight="1" x14ac:dyDescent="0.3">
      <c r="A20" s="75" t="s">
        <v>35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4"/>
    </row>
    <row r="21" spans="1:12" ht="30" customHeight="1" x14ac:dyDescent="0.3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9"/>
    </row>
    <row r="22" spans="1:12" ht="30" customHeight="1" x14ac:dyDescent="0.3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9"/>
    </row>
    <row r="23" spans="1:12" ht="30" customHeight="1" x14ac:dyDescent="0.3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9"/>
    </row>
    <row r="24" spans="1:12" ht="19.95" customHeight="1" x14ac:dyDescent="0.3">
      <c r="A24" s="32"/>
      <c r="L24" s="29"/>
    </row>
    <row r="25" spans="1:12" ht="19.95" customHeight="1" x14ac:dyDescent="0.3">
      <c r="A25" s="33"/>
      <c r="L25" s="34"/>
    </row>
    <row r="26" spans="1:12" ht="19.95" customHeight="1" x14ac:dyDescent="0.3">
      <c r="A26" s="33"/>
      <c r="L26" s="34"/>
    </row>
    <row r="27" spans="1:12" ht="19.95" customHeight="1" x14ac:dyDescent="0.3">
      <c r="A27" s="33"/>
      <c r="G27" s="81" t="s">
        <v>40</v>
      </c>
      <c r="H27" s="82"/>
      <c r="J27" s="81" t="s">
        <v>40</v>
      </c>
      <c r="K27" s="82"/>
      <c r="L27" s="34"/>
    </row>
    <row r="28" spans="1:12" ht="19.95" customHeight="1" x14ac:dyDescent="0.3">
      <c r="A28" s="33"/>
      <c r="G28" s="82"/>
      <c r="H28" s="82"/>
      <c r="J28" s="82"/>
      <c r="K28" s="82"/>
      <c r="L28" s="34"/>
    </row>
    <row r="29" spans="1:12" ht="19.95" customHeight="1" thickBot="1" x14ac:dyDescent="0.35">
      <c r="A29" s="12"/>
      <c r="B29" s="13"/>
      <c r="C29" s="13"/>
      <c r="D29" s="13"/>
      <c r="E29" s="13"/>
      <c r="F29" s="13"/>
      <c r="G29" s="35" t="s">
        <v>36</v>
      </c>
      <c r="H29" s="13"/>
      <c r="I29" s="13"/>
      <c r="J29" s="35" t="s">
        <v>37</v>
      </c>
      <c r="K29" s="13"/>
      <c r="L29" s="14"/>
    </row>
    <row r="30" spans="1:12" ht="15.6" customHeight="1" thickTop="1" x14ac:dyDescent="0.3">
      <c r="L30" s="56" t="str">
        <f>Octobre!L30</f>
        <v>QC08CF-EX</v>
      </c>
    </row>
    <row r="31" spans="1:12" ht="19.95" customHeight="1" x14ac:dyDescent="0.3"/>
    <row r="32" spans="1:12" ht="19.95" customHeight="1" x14ac:dyDescent="0.3"/>
    <row r="33" s="7" customFormat="1" ht="19.95" customHeight="1" x14ac:dyDescent="0.3"/>
    <row r="34" s="7" customFormat="1" ht="19.95" customHeight="1" x14ac:dyDescent="0.3"/>
    <row r="35" s="7" customFormat="1" ht="19.95" customHeight="1" x14ac:dyDescent="0.3"/>
    <row r="36" s="7" customFormat="1" ht="19.95" customHeight="1" x14ac:dyDescent="0.3"/>
    <row r="37" s="7" customFormat="1" ht="19.95" customHeight="1" x14ac:dyDescent="0.3"/>
    <row r="38" s="7" customFormat="1" ht="19.95" customHeight="1" x14ac:dyDescent="0.3"/>
    <row r="39" s="7" customFormat="1" ht="19.95" customHeight="1" x14ac:dyDescent="0.3"/>
    <row r="40" s="7" customFormat="1" ht="19.95" customHeight="1" x14ac:dyDescent="0.3"/>
    <row r="41" s="7" customFormat="1" ht="19.95" customHeight="1" x14ac:dyDescent="0.3"/>
    <row r="42" s="7" customFormat="1" ht="19.95" customHeight="1" x14ac:dyDescent="0.3"/>
    <row r="43" s="7" customFormat="1" ht="19.95" customHeight="1" x14ac:dyDescent="0.3"/>
  </sheetData>
  <sheetProtection algorithmName="SHA-512" hashValue="Tyt0JCeOcvle5/aoOHoU62AhgyIop1e06r0D1K58gdOMJ2PvsOxI1HE4neVFGaIEYtS7hNqr+n/pb24jP2jLmg==" saltValue="7/rYva+vX1yfReptsSiJZg==" spinCount="100000" sheet="1" selectLockedCells="1"/>
  <mergeCells count="32">
    <mergeCell ref="B7:I7"/>
    <mergeCell ref="J7:L7"/>
    <mergeCell ref="A2:J2"/>
    <mergeCell ref="A3:J3"/>
    <mergeCell ref="A5:B5"/>
    <mergeCell ref="C5:J5"/>
    <mergeCell ref="B6:L6"/>
    <mergeCell ref="B4:I4"/>
    <mergeCell ref="A18:B18"/>
    <mergeCell ref="D18:H18"/>
    <mergeCell ref="I18:L18"/>
    <mergeCell ref="F16:H16"/>
    <mergeCell ref="B9:B13"/>
    <mergeCell ref="C9:C13"/>
    <mergeCell ref="D9:D13"/>
    <mergeCell ref="E9:E13"/>
    <mergeCell ref="F9:F13"/>
    <mergeCell ref="G9:G13"/>
    <mergeCell ref="H9:H13"/>
    <mergeCell ref="F17:L17"/>
    <mergeCell ref="I9:I13"/>
    <mergeCell ref="J9:J13"/>
    <mergeCell ref="K9:K13"/>
    <mergeCell ref="L9:L13"/>
    <mergeCell ref="A23:L23"/>
    <mergeCell ref="G27:H28"/>
    <mergeCell ref="J27:K28"/>
    <mergeCell ref="A19:J19"/>
    <mergeCell ref="A20:B20"/>
    <mergeCell ref="C20:L20"/>
    <mergeCell ref="A21:L21"/>
    <mergeCell ref="A22:L22"/>
  </mergeCells>
  <conditionalFormatting sqref="A10:A14">
    <cfRule type="cellIs" dxfId="0" priority="1" operator="equal">
      <formula>0</formula>
    </cfRule>
  </conditionalFormatting>
  <dataValidations count="3">
    <dataValidation type="whole" operator="greaterThanOrEqual" allowBlank="1" showInputMessage="1" showErrorMessage="1" sqref="A10:A14" xr:uid="{18631B45-4A52-4DC6-B157-815492B543C5}">
      <formula1>0</formula1>
    </dataValidation>
    <dataValidation type="whole" allowBlank="1" showInputMessage="1" showErrorMessage="1" sqref="C14" xr:uid="{AC88654F-4962-4946-95C6-7034B16578C0}">
      <formula1>0</formula1>
      <formula2>B14</formula2>
    </dataValidation>
    <dataValidation type="whole" operator="greaterThan" allowBlank="1" showInputMessage="1" showErrorMessage="1" sqref="E16" xr:uid="{C145310B-0358-48F7-A985-6A6EE626AF06}">
      <formula1>0</formula1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r:id="rId1"/>
  <ignoredErrors>
    <ignoredError sqref="A10:A14 L30 L2 A3 B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Octobre</vt:lpstr>
      <vt:lpstr>Novembre</vt:lpstr>
      <vt:lpstr>Décembre</vt:lpstr>
      <vt:lpstr>Janvier</vt:lpstr>
      <vt:lpstr>Février</vt:lpstr>
      <vt:lpstr>Mars</vt:lpstr>
      <vt:lpstr>Décembre!Zone_d_impression</vt:lpstr>
      <vt:lpstr>Février!Zone_d_impression</vt:lpstr>
      <vt:lpstr>Janvier!Zone_d_impression</vt:lpstr>
      <vt:lpstr>Mars!Zone_d_impression</vt:lpstr>
      <vt:lpstr>Novembre!Zone_d_impression</vt:lpstr>
      <vt:lpstr>Octobre!Zone_d_impression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Paratte Ex-Député d'État</dc:creator>
  <cp:lastModifiedBy>Richard Paratte Ex-Député d'État</cp:lastModifiedBy>
  <cp:lastPrinted>2026-07-08T14:14:38Z</cp:lastPrinted>
  <dcterms:created xsi:type="dcterms:W3CDTF">2026-06-18T18:50:36Z</dcterms:created>
  <dcterms:modified xsi:type="dcterms:W3CDTF">2026-09-09T13:55:24Z</dcterms:modified>
</cp:coreProperties>
</file>